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https://b00020.sharepoint.com/sites/Koncernrisikorapport/Shared Documents/General/Supplerende søjle 3-oplysninger/2023/Q2 2023/Offentliggørelse/"/>
    </mc:Choice>
  </mc:AlternateContent>
  <xr:revisionPtr revIDLastSave="0" documentId="8_{AB1B798B-1B1B-4695-AAD1-0B6C33AE7D3E}" xr6:coauthVersionLast="47" xr6:coauthVersionMax="47" xr10:uidLastSave="{00000000-0000-0000-0000-000000000000}"/>
  <bookViews>
    <workbookView xWindow="-120" yWindow="-120" windowWidth="29040" windowHeight="17640" tabRatio="758" xr2:uid="{00000000-000D-0000-FFFF-FFFF00000000}"/>
  </bookViews>
  <sheets>
    <sheet name="Attestation" sheetId="177" r:id="rId1"/>
    <sheet name="Index " sheetId="176" r:id="rId2"/>
    <sheet name="1 - EU KM1" sheetId="93" r:id="rId3"/>
    <sheet name="2- EU OV1" sheetId="92" r:id="rId4"/>
    <sheet name="3 - EU CC1" sheetId="83" r:id="rId5"/>
    <sheet name="4 - EU CC2" sheetId="110" r:id="rId6"/>
    <sheet name="5 - EU CCyB1" sheetId="170" r:id="rId7"/>
    <sheet name="6 - EU CCyB2" sheetId="130" r:id="rId8"/>
    <sheet name="7 - EU LR1" sheetId="131" r:id="rId9"/>
    <sheet name="8 - EU LR2" sheetId="132" r:id="rId10"/>
    <sheet name="9 - EU LR3" sheetId="133" r:id="rId11"/>
    <sheet name="10 - EU LIQ1" sheetId="136" r:id="rId12"/>
    <sheet name="11 - EU LIQ B " sheetId="137" r:id="rId13"/>
    <sheet name="12 - EU LIQ2" sheetId="138" r:id="rId14"/>
    <sheet name="13 - EU CR1" sheetId="141" r:id="rId15"/>
    <sheet name="14 - EU CR1-A" sheetId="142" r:id="rId16"/>
    <sheet name="15 - EU CR2" sheetId="143" r:id="rId17"/>
    <sheet name="16 - EU CR2a" sheetId="144" r:id="rId18"/>
    <sheet name="17 - EU CQ1" sheetId="145" r:id="rId19"/>
    <sheet name="18 - EU CQ2" sheetId="146" r:id="rId20"/>
    <sheet name="19 - EU CQ5" sheetId="172" r:id="rId21"/>
    <sheet name="20 - EU CQ6" sheetId="174" r:id="rId22"/>
    <sheet name="21 - EU CQ7" sheetId="178" r:id="rId23"/>
    <sheet name="22 - EU CQ8" sheetId="179" r:id="rId24"/>
    <sheet name="23 - EU CR3" sheetId="173" r:id="rId25"/>
    <sheet name="24 - EU CR4" sheetId="151" r:id="rId26"/>
    <sheet name="25 - EU CR5" sheetId="152" r:id="rId27"/>
    <sheet name="26 - EU CCR1" sheetId="154" r:id="rId28"/>
    <sheet name="27 - EU CCR2" sheetId="155" r:id="rId29"/>
    <sheet name="28 - EU CCR3" sheetId="156" r:id="rId30"/>
    <sheet name="29 - EU CCR5 " sheetId="157" r:id="rId31"/>
    <sheet name="30 - EU CCR8" sheetId="158" r:id="rId32"/>
    <sheet name="31 - EU MR1 " sheetId="159" r:id="rId33"/>
    <sheet name="32 - EU IRRBB1" sheetId="100" r:id="rId34"/>
    <sheet name="33 - Environmental risk" sheetId="101" r:id="rId35"/>
    <sheet name="34 - Social risk" sheetId="102" r:id="rId36"/>
    <sheet name="35 - Governance risk" sheetId="103" r:id="rId37"/>
    <sheet name="36 - transition risk - temp 1" sheetId="104" r:id="rId38"/>
    <sheet name="37 - transition risk - temp 2" sheetId="106" r:id="rId39"/>
    <sheet name="38 - transition risk - temp 3" sheetId="180" r:id="rId40"/>
    <sheet name="39 - transition risk - temp 4" sheetId="105" r:id="rId41"/>
    <sheet name="40 - Physical risk - temp 5" sheetId="107" r:id="rId42"/>
    <sheet name="41 - Mitigation - temp 10" sheetId="108" r:id="rId43"/>
  </sheets>
  <definedNames>
    <definedName name="_xlnm._FilterDatabase" localSheetId="1" hidden="1">'Index '!$A$2:$D$56</definedName>
    <definedName name="_xlnm.Print_Area" localSheetId="11">'10 - EU LIQ1'!$B$2:$K$39</definedName>
    <definedName name="_xlnm.Print_Area" localSheetId="12">'11 - EU LIQ B '!$B$2:$D$12</definedName>
    <definedName name="_xlnm.Print_Area" localSheetId="13">'12 - EU LIQ2'!$B$2:$H$53</definedName>
    <definedName name="_xlnm.Print_Area" localSheetId="14">'13 - EU CR1'!$B$2:$R$30</definedName>
    <definedName name="_xlnm.Print_Area" localSheetId="15">'14 - EU CR1-A'!$B$2:$I$9</definedName>
    <definedName name="_xlnm.Print_Area" localSheetId="16">'15 - EU CR2'!$B$2:$E$11</definedName>
    <definedName name="_xlnm.Print_Area" localSheetId="17">'16 - EU CR2a'!$B$2:$G$19</definedName>
    <definedName name="_xlnm.Print_Area" localSheetId="18">'17 - EU CQ1'!$B$2:$K$19</definedName>
    <definedName name="_xlnm.Print_Area" localSheetId="19">'18 - EU CQ2'!$B$2:$D$7</definedName>
    <definedName name="_xlnm.Print_Area" localSheetId="20">'19 - EU CQ5'!$B$2:$I$27</definedName>
    <definedName name="_xlnm.Print_Area" localSheetId="3">'2- EU OV1'!$B$2:$F$34</definedName>
    <definedName name="_xlnm.Print_Area" localSheetId="21">'20 - EU CQ6'!$B$2:$N$26</definedName>
    <definedName name="_xlnm.Print_Area" localSheetId="24">'23 - EU CR3'!$B$2:$I$12</definedName>
    <definedName name="_xlnm.Print_Area" localSheetId="25">'24 - EU CR4'!$B$2:$I$23</definedName>
    <definedName name="_xlnm.Print_Area" localSheetId="26">'25 - EU CR5'!$B$2:$T$23</definedName>
    <definedName name="_xlnm.Print_Area" localSheetId="28">'27 - EU CCR2'!$B$2:$E$12</definedName>
    <definedName name="_xlnm.Print_Area" localSheetId="29">'28 - EU CCR3'!$B$2:$O$17</definedName>
    <definedName name="_xlnm.Print_Area" localSheetId="31">'30 - EU CCR8'!$B$2:$E$25</definedName>
    <definedName name="_xlnm.Print_Area" localSheetId="32">'31 - EU MR1 '!$B$2:$D$16</definedName>
    <definedName name="_xlnm.Print_Area" localSheetId="33">'32 - EU IRRBB1'!$B$2:$G$13</definedName>
    <definedName name="_xlnm.Print_Area" localSheetId="34">'33 - Environmental risk'!$B$2:$D$27</definedName>
    <definedName name="_xlnm.Print_Area" localSheetId="35">'34 - Social risk'!$B$2:$D$26</definedName>
    <definedName name="_xlnm.Print_Area" localSheetId="36">'35 - Governance risk'!$B$2:$D$24</definedName>
    <definedName name="_xlnm.Print_Area" localSheetId="38">'37 - transition risk - temp 2'!$B$2:$S$25</definedName>
    <definedName name="_xlnm.Print_Area" localSheetId="40">'39 - transition risk - temp 4'!$B$1:$G$11</definedName>
    <definedName name="_xlnm.Print_Area" localSheetId="5">'4 - EU CC2'!$B$2:$E$45</definedName>
    <definedName name="_xlnm.Print_Area" localSheetId="41">'40 - Physical risk - temp 5'!$B$2:$Q$36</definedName>
    <definedName name="_xlnm.Print_Area" localSheetId="6">'5 - EU CCyB1'!$B$2:$O$11</definedName>
    <definedName name="_xlnm.Print_Area" localSheetId="7">'6 - EU CCyB2'!$B$2:$E$8</definedName>
    <definedName name="_xlnm.Print_Area" localSheetId="8">'7 - EU LR1'!$B$2:$E$20</definedName>
    <definedName name="_xlnm.Print_Titles" localSheetId="2">'1 - EU KM1'!$5:$5</definedName>
    <definedName name="_xlnm.Print_Titles" localSheetId="4">'3 - EU CC1'!$5:$5</definedName>
    <definedName name="_xlnm.Print_Titles" localSheetId="34">'33 - Environmental risk'!$6:$6</definedName>
    <definedName name="_xlnm.Print_Titles" localSheetId="35">'34 - Social risk'!$6:$6</definedName>
    <definedName name="_xlnm.Print_Titles" localSheetId="9">'8 - EU LR2'!$5:$6</definedName>
    <definedName name="_xlnm.Print_Titles" localSheetId="1">'Index '!$2:$3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170" l="1"/>
  <c r="E6" i="158" l="1"/>
  <c r="E10" i="173" l="1"/>
  <c r="F10" i="173"/>
  <c r="G10" i="173"/>
  <c r="H10" i="173"/>
  <c r="D10" i="173"/>
  <c r="O9" i="179"/>
  <c r="D20" i="179"/>
  <c r="E20" i="179"/>
  <c r="I9" i="142"/>
  <c r="E9" i="142"/>
  <c r="F9" i="142"/>
  <c r="G9" i="142"/>
  <c r="H9" i="142"/>
  <c r="D9" i="142"/>
  <c r="N10" i="179" l="1"/>
  <c r="N9" i="179" s="1"/>
  <c r="N20" i="179" s="1"/>
  <c r="O20" i="179"/>
  <c r="M9" i="179"/>
  <c r="M20" i="179" s="1"/>
  <c r="L9" i="179"/>
  <c r="L20" i="179" s="1"/>
  <c r="K9" i="179"/>
  <c r="K20" i="179" s="1"/>
  <c r="J9" i="179"/>
  <c r="J20" i="179" s="1"/>
  <c r="I9" i="179"/>
  <c r="I20" i="179" s="1"/>
  <c r="H9" i="179"/>
  <c r="H20" i="179" s="1"/>
  <c r="G9" i="179"/>
  <c r="G20" i="179" s="1"/>
  <c r="F9" i="179"/>
  <c r="F20" i="179" s="1"/>
  <c r="E9" i="179"/>
  <c r="D9" i="179"/>
  <c r="E8" i="178"/>
  <c r="E14" i="178" s="1"/>
  <c r="D8" i="178"/>
  <c r="D14" i="178" s="1"/>
  <c r="F24" i="92"/>
  <c r="F23" i="92"/>
  <c r="F22" i="92"/>
  <c r="F21" i="92"/>
  <c r="F20" i="92"/>
  <c r="F19" i="92"/>
  <c r="F18" i="92"/>
  <c r="F17" i="92"/>
  <c r="F16" i="92"/>
  <c r="F15" i="92"/>
  <c r="F14" i="92"/>
  <c r="F13" i="92"/>
  <c r="F12" i="92"/>
  <c r="F11" i="92"/>
  <c r="F10" i="92"/>
  <c r="F9" i="92"/>
  <c r="F8" i="92"/>
  <c r="F7" i="92"/>
  <c r="F34" i="92"/>
  <c r="F25" i="92"/>
  <c r="F26" i="92"/>
  <c r="F27" i="92"/>
  <c r="F28" i="92"/>
  <c r="F29" i="92"/>
  <c r="F30" i="92"/>
  <c r="F31" i="92"/>
  <c r="F32" i="92"/>
  <c r="F33" i="92"/>
  <c r="I7" i="142" l="1"/>
  <c r="D48" i="93"/>
  <c r="D50" i="93"/>
  <c r="D49" i="93"/>
  <c r="D6" i="158"/>
  <c r="G16" i="157" l="1"/>
  <c r="E16" i="157"/>
  <c r="I16" i="154"/>
  <c r="J16" i="154"/>
  <c r="K16" i="154"/>
  <c r="H16" i="154"/>
  <c r="H17" i="156"/>
  <c r="I17" i="156"/>
  <c r="L17" i="156"/>
  <c r="O12" i="156"/>
  <c r="O13" i="156"/>
  <c r="O14" i="156"/>
  <c r="E13" i="92"/>
  <c r="O17" i="156" l="1"/>
</calcChain>
</file>

<file path=xl/sharedStrings.xml><?xml version="1.0" encoding="utf-8"?>
<sst xmlns="http://schemas.openxmlformats.org/spreadsheetml/2006/main" count="1934" uniqueCount="1312">
  <si>
    <t>Disclosure reference date</t>
  </si>
  <si>
    <t>Date</t>
  </si>
  <si>
    <t>30 June 2023</t>
  </si>
  <si>
    <t>Reporting currency</t>
  </si>
  <si>
    <t>Currency</t>
  </si>
  <si>
    <t>DKK</t>
  </si>
  <si>
    <t>Name of disclosing institution</t>
  </si>
  <si>
    <t>Name</t>
  </si>
  <si>
    <t>A/S Arbejdernes Landsbank</t>
  </si>
  <si>
    <t>LEI-code of disclosing institution</t>
  </si>
  <si>
    <t>LEI-code</t>
  </si>
  <si>
    <t>549300D6BJ7XOO03RR69</t>
  </si>
  <si>
    <t>Template</t>
  </si>
  <si>
    <t>Content</t>
  </si>
  <si>
    <t xml:space="preserve">Additional Pillar 3    </t>
  </si>
  <si>
    <t>Type</t>
  </si>
  <si>
    <t>Disclosure of key metrics and overview of risk-weighted exposure amounts</t>
  </si>
  <si>
    <t>EU KM1</t>
  </si>
  <si>
    <t>Quantitative</t>
  </si>
  <si>
    <t>Key metrics template</t>
  </si>
  <si>
    <t>Page 1</t>
  </si>
  <si>
    <t>EU OV1</t>
  </si>
  <si>
    <t>Overview of total risk exposure amounts</t>
  </si>
  <si>
    <t>Page 2</t>
  </si>
  <si>
    <t>Disclosure of own funds</t>
  </si>
  <si>
    <t>EU CC1</t>
  </si>
  <si>
    <t>Composition of regulatory own funds</t>
  </si>
  <si>
    <t>Page 3</t>
  </si>
  <si>
    <t>EU CC2</t>
  </si>
  <si>
    <t>Reconciliation of regulatory own funds to balance sheet in the audited financial statements</t>
  </si>
  <si>
    <t>Page 4</t>
  </si>
  <si>
    <t>Disclosure of information on countercyclical capital buffers</t>
  </si>
  <si>
    <t>EU CCyB1</t>
  </si>
  <si>
    <t>Geographical distribution of credit exposures relevant for the calculation of the countercyclical buffer</t>
  </si>
  <si>
    <t>Page 5</t>
  </si>
  <si>
    <t>EY CCyB2</t>
  </si>
  <si>
    <t>Amount of institution-specific countercyclical capital buffer</t>
  </si>
  <si>
    <t>Page 6</t>
  </si>
  <si>
    <t>Disclosure of leverage</t>
  </si>
  <si>
    <t>EU LR1</t>
  </si>
  <si>
    <t>LRSum: Summary reconciliation of accounting assets and leverage ratio exposures</t>
  </si>
  <si>
    <t>Page 7</t>
  </si>
  <si>
    <t>EU LR2</t>
  </si>
  <si>
    <t>LRCom: Leverage ratio common disclosure</t>
  </si>
  <si>
    <t>Page 8</t>
  </si>
  <si>
    <t>EU LR3</t>
  </si>
  <si>
    <t>LRSpl: Split-up of on balance sheet exposures (excluding derivatives, SFTs and exempted exposures)</t>
  </si>
  <si>
    <t>Page 9</t>
  </si>
  <si>
    <t>Disclosure of liquidity requirements</t>
  </si>
  <si>
    <t>EU LIQ1</t>
  </si>
  <si>
    <t>Quantitative information of LCR</t>
  </si>
  <si>
    <t>Page 10</t>
  </si>
  <si>
    <t>EU LIQB</t>
  </si>
  <si>
    <t>Qualitative</t>
  </si>
  <si>
    <t>Qualitative information on LCR, which complements template EU LIQ1.</t>
  </si>
  <si>
    <t>Page 11</t>
  </si>
  <si>
    <t>EU LIQ2</t>
  </si>
  <si>
    <t>Net Stable Funding Ratio</t>
  </si>
  <si>
    <t>Page 12</t>
  </si>
  <si>
    <t>Disclosure of exposurers to credit risk, dilutionrisk and credit quality</t>
  </si>
  <si>
    <t>EU CR1</t>
  </si>
  <si>
    <t xml:space="preserve">Performing and non-performing exposures and related provisions. </t>
  </si>
  <si>
    <t>Page 13</t>
  </si>
  <si>
    <t>EU CR1-A</t>
  </si>
  <si>
    <t>Maturity of exposures</t>
  </si>
  <si>
    <t>Page 14</t>
  </si>
  <si>
    <t>EU CR2</t>
  </si>
  <si>
    <t>Changes in the stock of non-performing loans and advances</t>
  </si>
  <si>
    <t>Page 15</t>
  </si>
  <si>
    <t>EU CR2a</t>
  </si>
  <si>
    <t>Changes in the stock of non-performing loans and advances and related net accumulated recoveries</t>
  </si>
  <si>
    <t>Page 16</t>
  </si>
  <si>
    <t>EU CQ1</t>
  </si>
  <si>
    <t>Credit quality of forborne exposures</t>
  </si>
  <si>
    <t>Page 17</t>
  </si>
  <si>
    <t>EU CQ2</t>
  </si>
  <si>
    <t>Quality of forbearance</t>
  </si>
  <si>
    <t>Page 18</t>
  </si>
  <si>
    <t>EU CQ5</t>
  </si>
  <si>
    <t>Credit quality of loans and advances to non-financial corporations by industry</t>
  </si>
  <si>
    <t>Page 19</t>
  </si>
  <si>
    <t>EU CQ6</t>
  </si>
  <si>
    <t xml:space="preserve">Collateral valuation - loans and advances </t>
  </si>
  <si>
    <t>Page 20</t>
  </si>
  <si>
    <t>EU CQ7</t>
  </si>
  <si>
    <t xml:space="preserve">Collateral obtained by taking possession and execution processes </t>
  </si>
  <si>
    <t>Page 21</t>
  </si>
  <si>
    <t>EU CQ8</t>
  </si>
  <si>
    <t>Collateral obtained by taking possession and execution processes – vintage breakdown</t>
  </si>
  <si>
    <t>Page 22</t>
  </si>
  <si>
    <t>Disclosure of the use of credit risk mitigation techniques</t>
  </si>
  <si>
    <t>EU CR3</t>
  </si>
  <si>
    <t>CRM techniques overview:  Disclosure of the use of credit risk mitigation techniques</t>
  </si>
  <si>
    <t>Page 23</t>
  </si>
  <si>
    <t>Disclosure of the use of standardised approach</t>
  </si>
  <si>
    <t>EU CR4</t>
  </si>
  <si>
    <t>Standardised approach – Credit risk exposure and CRM effects</t>
  </si>
  <si>
    <t>Page 24</t>
  </si>
  <si>
    <t>EU CR5</t>
  </si>
  <si>
    <t>Standardised approach</t>
  </si>
  <si>
    <t>Page 25</t>
  </si>
  <si>
    <t>Disclosure of exposures to counterparty credit risk</t>
  </si>
  <si>
    <t>EU CCR1</t>
  </si>
  <si>
    <t>Analysis of CCR exposure by approach</t>
  </si>
  <si>
    <t>Page 26</t>
  </si>
  <si>
    <t>EU CCR2</t>
  </si>
  <si>
    <t>Transactions subject to own funds requirements for CVA risk</t>
  </si>
  <si>
    <t>Page 27</t>
  </si>
  <si>
    <t>EU CCR3</t>
  </si>
  <si>
    <t>Standardised approach – CCR exposures by regulatory exposure class and risk weight</t>
  </si>
  <si>
    <t>Page 28</t>
  </si>
  <si>
    <t>EU CCR5</t>
  </si>
  <si>
    <t>Composition of collateral for CCR exposures</t>
  </si>
  <si>
    <t>Page 29</t>
  </si>
  <si>
    <t>EU CCR8</t>
  </si>
  <si>
    <t>Exposures to CCPs</t>
  </si>
  <si>
    <t>Page 30</t>
  </si>
  <si>
    <t>Disclosure of use of standardised approach and internal model for market risk</t>
  </si>
  <si>
    <t>EU MR1</t>
  </si>
  <si>
    <t>Market risk under the standardised approach</t>
  </si>
  <si>
    <t>Page 31</t>
  </si>
  <si>
    <t>Disclosure of interest rate risk in the banking book</t>
  </si>
  <si>
    <t>EU IRRBB1</t>
  </si>
  <si>
    <t>Interest rate risks of non-trading book activities</t>
  </si>
  <si>
    <t>Page 32</t>
  </si>
  <si>
    <t>Disclosure of ESG risks</t>
  </si>
  <si>
    <t>Table 1</t>
  </si>
  <si>
    <t>Qualitative information on Environmental risk</t>
  </si>
  <si>
    <t>Page 33</t>
  </si>
  <si>
    <t>Table 2</t>
  </si>
  <si>
    <t>Qualitative information on Social risk</t>
  </si>
  <si>
    <t>Page 34</t>
  </si>
  <si>
    <t>Table 3</t>
  </si>
  <si>
    <t>Qualitative information on Governance risk</t>
  </si>
  <si>
    <t>Page 35</t>
  </si>
  <si>
    <t>Template 1</t>
  </si>
  <si>
    <t>Banking book- Climate Change transition risk: Credit quality of exposures by sector, emissions and residual maturity</t>
  </si>
  <si>
    <t>Page 36</t>
  </si>
  <si>
    <t>Template 2</t>
  </si>
  <si>
    <t>Banking book - Climate change transition risk: Loans collateralised by immovable property - Energy efficiency of the collateral</t>
  </si>
  <si>
    <t>Page 37</t>
  </si>
  <si>
    <t>Template 4</t>
  </si>
  <si>
    <t>Banking book - Climate change transition risk: Exposures to top 20 carbon-intensive firms</t>
  </si>
  <si>
    <t>Page 38</t>
  </si>
  <si>
    <t>Template 5</t>
  </si>
  <si>
    <t>Banking book - Climate change physical risk: Exposures subject to physical risk</t>
  </si>
  <si>
    <t>Page 39</t>
  </si>
  <si>
    <t>Template 10</t>
  </si>
  <si>
    <t>Other climate change mitigating actions that are not covered in the EU Taxonomy</t>
  </si>
  <si>
    <t>Page 40</t>
  </si>
  <si>
    <t>EU KM1 - Key metrics template</t>
  </si>
  <si>
    <t>Return to index</t>
  </si>
  <si>
    <t>(DKK mio.)</t>
  </si>
  <si>
    <t>31 March 2023</t>
  </si>
  <si>
    <t>31 December 2022</t>
  </si>
  <si>
    <t>30 September 2022</t>
  </si>
  <si>
    <t>30 June 2022</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</si>
  <si>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</si>
  <si>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</si>
  <si>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</si>
  <si>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</si>
  <si>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</si>
  <si>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</si>
  <si>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</si>
  <si>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</si>
  <si>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</si>
  <si>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</si>
  <si>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</si>
  <si>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</si>
  <si>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</si>
  <si>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</si>
  <si>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</si>
  <si>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</si>
  <si>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</si>
  <si>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</si>
  <si>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</si>
  <si>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</si>
  <si>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</si>
  <si>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</si>
  <si>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</si>
  <si>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</si>
  <si>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</si>
  <si>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</si>
  <si>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</si>
  <si>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</si>
  <si>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</si>
  <si>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</si>
  <si>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</si>
  <si>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</si>
  <si>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</si>
  <si>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</si>
  <si>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</si>
  <si>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</si>
  <si>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</si>
  <si>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</si>
  <si>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</si>
  <si>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</si>
  <si>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</si>
  <si>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</si>
  <si>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</si>
  <si>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</si>
  <si>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</si>
  <si>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</si>
  <si>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</si>
  <si>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</si>
  <si>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</si>
  <si>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</si>
  <si>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</si>
  <si>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</si>
  <si>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</si>
  <si>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</si>
  <si>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</si>
  <si>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</si>
  <si>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</si>
  <si>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</si>
  <si>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</si>
  <si>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</si>
  <si>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</si>
  <si>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</si>
  <si>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</si>
  <si>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</si>
  <si>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</si>
  <si>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</si>
  <si>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</si>
  <si>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</si>
  <si>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</si>
  <si>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</si>
  <si>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</si>
  <si>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</si>
  <si>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</si>
  <si>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</si>
  <si>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</si>
  <si>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</si>
  <si>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</si>
  <si>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</si>
  <si>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</si>
  <si>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</si>
  <si>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</si>
  <si>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</si>
  <si>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</si>
  <si>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</si>
  <si>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</si>
  <si>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</si>
  <si>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</si>
  <si>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</si>
  <si>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</si>
  <si>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</si>
  <si>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</si>
  <si>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</si>
  <si>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</si>
  <si>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</si>
  <si>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</si>
  <si>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CC1 - Composition of regulatory own funds</t>
  </si>
  <si>
    <t>At 30 June 2023 (DKK mio.)</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</si>
  <si>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</si>
  <si>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</si>
  <si>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</si>
  <si>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</si>
  <si>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</si>
  <si>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</si>
  <si>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</si>
  <si>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</si>
  <si>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</si>
  <si>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</si>
  <si>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</si>
  <si>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</si>
  <si>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</si>
  <si>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</si>
  <si>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</si>
  <si>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</si>
  <si>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</si>
  <si>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 xml:space="preserve">                  Common Equity Tier 1 (CET1) capital: regulatory adjustments </t>
  </si>
  <si>
    <t>Additional value adjustments (negative amount)</t>
  </si>
  <si>
    <t>Intangible assets (net of related tax liability) (negative amount)</t>
  </si>
  <si>
    <t>(a) minus (d)</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</si>
  <si>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</si>
  <si>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</si>
  <si>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</si>
  <si>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</si>
  <si>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</si>
  <si>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</si>
  <si>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</si>
  <si>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</si>
  <si>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</si>
  <si>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</si>
  <si>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</si>
  <si>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</si>
  <si>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</si>
  <si>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</si>
  <si>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</si>
  <si>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</si>
  <si>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</si>
  <si>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</si>
  <si>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</si>
  <si>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</si>
  <si>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</si>
  <si>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</si>
  <si>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</si>
  <si>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</si>
  <si>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</si>
  <si>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</si>
  <si>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</si>
  <si>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</si>
  <si>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</si>
  <si>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</si>
  <si>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</si>
  <si>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</si>
  <si>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 xml:space="preserve">                  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</si>
  <si>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</si>
  <si>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</si>
  <si>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</si>
  <si>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</si>
  <si>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</si>
  <si>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</si>
  <si>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</si>
  <si>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</si>
  <si>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</si>
  <si>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</si>
  <si>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</si>
  <si>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 xml:space="preserve">                   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</si>
  <si>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</si>
  <si>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</si>
  <si>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</si>
  <si>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</si>
  <si>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</si>
  <si>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</si>
  <si>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</si>
  <si>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</si>
  <si>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</si>
  <si>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</si>
  <si>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 xml:space="preserve">                  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</si>
  <si>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</si>
  <si>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</si>
  <si>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</si>
  <si>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</si>
  <si>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</si>
  <si>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</si>
  <si>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</si>
  <si>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</si>
  <si>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</si>
  <si>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</si>
  <si>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 xml:space="preserve">                  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</si>
  <si>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</si>
  <si>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</si>
  <si>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</si>
  <si>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</si>
  <si>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</si>
  <si>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</si>
  <si>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</si>
  <si>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</si>
  <si>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</si>
  <si>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</si>
  <si>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</si>
  <si>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</si>
  <si>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</si>
  <si>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 xml:space="preserve">                  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</si>
  <si>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</si>
  <si>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</si>
  <si>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</si>
  <si>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</si>
  <si>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</si>
  <si>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</si>
  <si>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</si>
  <si>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</si>
  <si>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</si>
  <si>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</si>
  <si>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</si>
  <si>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</si>
  <si>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 xml:space="preserve">                   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</si>
  <si>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</si>
  <si>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</si>
  <si>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</si>
  <si>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 xml:space="preserve">                   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</si>
  <si>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</si>
  <si>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</si>
  <si>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</si>
  <si>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</si>
  <si>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 xml:space="preserve">                  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</si>
  <si>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</si>
  <si>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</si>
  <si>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</si>
  <si>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</si>
  <si>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</si>
  <si>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</si>
  <si>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CC2 - Reconciliation of regulatory own funds to balance sheet in the audited financial statements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</si>
  <si>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</si>
  <si>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</si>
  <si>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</si>
  <si>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</si>
  <si>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</si>
  <si>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</si>
  <si>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</si>
  <si>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</si>
  <si>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</si>
  <si>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</si>
  <si>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</si>
  <si>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</si>
  <si>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</si>
  <si>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</si>
  <si>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Current tax assets</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</si>
  <si>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</si>
  <si>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</si>
  <si>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</si>
  <si>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</si>
  <si>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</si>
  <si>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</si>
  <si>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</si>
  <si>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</si>
  <si>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</si>
  <si>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</si>
  <si>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amortised cost</t>
  </si>
  <si>
    <t>Other non-derivative financial liabilities at fair value</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</si>
  <si>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</si>
  <si>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</si>
  <si>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</si>
  <si>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</si>
  <si>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</si>
  <si>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</si>
  <si>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</si>
  <si>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</si>
  <si>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</si>
  <si>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</si>
  <si>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</si>
  <si>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</si>
  <si>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</si>
  <si>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</si>
  <si>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</si>
  <si>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</si>
  <si>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</si>
  <si>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</si>
  <si>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</si>
  <si>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</si>
  <si>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</si>
  <si>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</si>
  <si>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</si>
  <si>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</si>
  <si>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</si>
  <si>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</si>
  <si>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</si>
  <si>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</si>
  <si>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</si>
  <si>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</si>
  <si>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</si>
  <si>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</si>
  <si>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</si>
  <si>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</si>
  <si>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</si>
  <si>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</si>
  <si>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EU CCyB2 - Amount of institution-specific countercyclical capital buffer</t>
  </si>
  <si>
    <t>At 30 June 2022 (DKK mio.)</t>
  </si>
  <si>
    <t>Institution specific countercyclical capital buffer rate (%)</t>
  </si>
  <si>
    <t>Institution specific countercyclical capital buffer requirement</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</si>
  <si>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</si>
  <si>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</si>
  <si>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</si>
  <si>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</si>
  <si>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</si>
  <si>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</si>
  <si>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</si>
  <si>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</si>
  <si>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</si>
  <si>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</si>
  <si>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</si>
  <si>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</si>
  <si>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</si>
  <si>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</si>
  <si>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</si>
  <si>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</si>
  <si>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</si>
  <si>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</si>
  <si>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</si>
  <si>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</si>
  <si>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</si>
  <si>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</si>
  <si>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</si>
  <si>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</si>
  <si>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rPr>
        <strike/>
        <sz val="11"/>
        <rFont val="Calibri"/>
        <family val="2"/>
        <scheme val="minor"/>
      </rPr>
      <t>(</t>
    </r>
    <r>
      <rPr>
        <sz val="11"/>
        <rFont val="Calibri"/>
        <family val="2"/>
        <scheme val="minor"/>
      </rP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</si>
  <si>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</si>
  <si>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</si>
  <si>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</si>
  <si>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</si>
  <si>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</si>
  <si>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</si>
  <si>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</si>
  <si>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</si>
  <si>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</si>
  <si>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</si>
  <si>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</si>
  <si>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</si>
  <si>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</si>
  <si>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</si>
  <si>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</si>
  <si>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</si>
  <si>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</si>
  <si>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</si>
  <si>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</si>
  <si>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</si>
  <si>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</si>
  <si>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</si>
  <si>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</si>
  <si>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</si>
  <si>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</si>
  <si>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</si>
  <si>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</si>
  <si>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</si>
  <si>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</si>
  <si>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</si>
  <si>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</si>
  <si>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</si>
  <si>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</si>
  <si>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</si>
  <si>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</si>
  <si>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</si>
  <si>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</si>
  <si>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(Exposures excluded from the leverage ratio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</si>
  <si>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</si>
  <si>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</si>
  <si>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</si>
  <si>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</si>
  <si>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</si>
  <si>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</si>
  <si>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</si>
  <si>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</si>
  <si>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</si>
  <si>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</si>
  <si>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</si>
  <si>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</si>
  <si>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</si>
  <si>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</si>
  <si>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</si>
  <si>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</si>
  <si>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</si>
  <si>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</si>
  <si>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</si>
  <si>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b/>
        <sz val="11"/>
        <color theme="1"/>
        <rFont val="Calibri"/>
        <family val="2"/>
        <scheme val="minor"/>
      </rPr>
      <t>exempted</t>
    </r>
    <r>
      <rPr>
        <b/>
        <sz val="11"/>
        <rFont val="Calibri"/>
        <family val="2"/>
        <scheme val="minor"/>
      </rPr>
      <t xml:space="preserve"> exposures</t>
    </r>
  </si>
  <si>
    <t xml:space="preserve">                   Capital and total exposure measure</t>
  </si>
  <si>
    <t>Tier 1 capital</t>
  </si>
  <si>
    <t xml:space="preserve">                   Leverage ratio</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</si>
  <si>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</si>
  <si>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</si>
  <si>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</si>
  <si>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</si>
  <si>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</si>
  <si>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</si>
  <si>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</si>
  <si>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</si>
  <si>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</si>
  <si>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</si>
  <si>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</si>
  <si>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</si>
  <si>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</si>
  <si>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</si>
  <si>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</si>
  <si>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</si>
  <si>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</si>
  <si>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</si>
  <si>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</si>
  <si>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</si>
  <si>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</si>
  <si>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</si>
  <si>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</si>
  <si>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</si>
  <si>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</si>
  <si>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</si>
  <si>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</si>
  <si>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</si>
  <si>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</si>
  <si>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</si>
  <si>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</si>
  <si>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</si>
  <si>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</si>
  <si>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</si>
  <si>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</si>
  <si>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</si>
  <si>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</si>
  <si>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</si>
  <si>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</si>
  <si>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</si>
  <si>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</si>
  <si>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</si>
  <si>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</si>
  <si>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</si>
  <si>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</si>
  <si>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</si>
  <si>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</si>
  <si>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</si>
  <si>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</si>
  <si>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</si>
  <si>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</si>
  <si>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</si>
  <si>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</si>
  <si>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</si>
  <si>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</si>
  <si>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</si>
  <si>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</si>
  <si>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</si>
  <si>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</si>
  <si>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</si>
  <si>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</si>
  <si>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</si>
  <si>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 xml:space="preserve"> - </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</si>
  <si>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</si>
  <si>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</si>
  <si>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</si>
  <si>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</si>
  <si>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</si>
  <si>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</si>
  <si>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</si>
  <si>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</si>
  <si>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</si>
  <si>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</si>
  <si>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</si>
  <si>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</si>
  <si>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</si>
  <si>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</si>
  <si>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</si>
  <si>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</si>
  <si>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</si>
  <si>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</si>
  <si>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</si>
  <si>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</si>
  <si>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</si>
  <si>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</si>
  <si>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</si>
  <si>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</si>
  <si>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</si>
  <si>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</si>
  <si>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</si>
  <si>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</si>
  <si>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</si>
  <si>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</si>
  <si>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</si>
  <si>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</si>
  <si>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(b)</t>
  </si>
  <si>
    <t>Explanations on the changes in the LCR over time</t>
  </si>
  <si>
    <t>Minor quarterly fluctuations in net outflow are primarily due to changed short-term placement needs in the money market, while the changes in the liquidity buffer are attributable to fluctuations in the Group's placement needs.</t>
  </si>
  <si>
    <t>(c)</t>
  </si>
  <si>
    <t>Explanations on the actual concentration of funding sources</t>
  </si>
  <si>
    <t>Apart from the composition of the Group's liquidity buffer, the primary reason for the high and stable LCR development is the Group’s deposits, of which 69% is recognised as stable pursuant to the LCR regulation. The high degree of stable deposits results in a corresponding lower net outflow compared with non-stable deposits.</t>
  </si>
  <si>
    <t>(d)</t>
  </si>
  <si>
    <t>High-level description of the composition of the institution`s liquidity buffer.</t>
  </si>
  <si>
    <t>The Group’s liquidity buffer primarily consists of current account deposits, mortgage-credit bonds, government bonds and state-guaranteed bonds, including local government and shipping credit issues. At the end of June 2023, total L1 securities accounted for 95% of the Group's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</si>
  <si>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</si>
  <si>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</si>
  <si>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</si>
  <si>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</si>
  <si>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</si>
  <si>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</si>
  <si>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</si>
  <si>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</si>
  <si>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</si>
  <si>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 xml:space="preserve">EU LIQ2 -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</si>
  <si>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</si>
  <si>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</si>
  <si>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</si>
  <si>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</si>
  <si>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</si>
  <si>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</si>
  <si>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</si>
  <si>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</si>
  <si>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</si>
  <si>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</si>
  <si>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</si>
  <si>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</si>
  <si>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</si>
  <si>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</si>
  <si>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</si>
  <si>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</si>
  <si>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</si>
  <si>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</si>
  <si>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</si>
  <si>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</si>
  <si>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</si>
  <si>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</si>
  <si>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At 30  June 2023 (DKK mio.)</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</si>
  <si>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</si>
  <si>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</si>
  <si>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</si>
  <si>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</si>
  <si>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</si>
  <si>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</si>
  <si>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</si>
  <si>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</si>
  <si>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</si>
  <si>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</si>
  <si>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</si>
  <si>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</si>
  <si>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</si>
  <si>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</si>
  <si>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</si>
  <si>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</si>
  <si>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</si>
  <si>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</si>
  <si>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</si>
  <si>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</si>
  <si>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</si>
  <si>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</si>
  <si>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 Performing and non-performing exposures and related provisions.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</si>
  <si>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</si>
  <si>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</si>
  <si>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</si>
  <si>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</si>
  <si>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</si>
  <si>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</si>
  <si>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</si>
  <si>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</si>
  <si>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</si>
  <si>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</si>
  <si>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</si>
  <si>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</si>
  <si>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</si>
  <si>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</si>
  <si>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</si>
  <si>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</si>
  <si>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</si>
  <si>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</si>
  <si>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</si>
  <si>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</si>
  <si>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</si>
  <si>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</si>
  <si>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</si>
  <si>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</si>
  <si>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</si>
  <si>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</si>
  <si>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</si>
  <si>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</si>
  <si>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</si>
  <si>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</si>
  <si>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</si>
  <si>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</si>
  <si>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</si>
  <si>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</si>
  <si>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</si>
  <si>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</si>
  <si>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</si>
  <si>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</si>
  <si>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</si>
  <si>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</si>
  <si>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</si>
  <si>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</si>
  <si>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</si>
  <si>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</si>
  <si>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</si>
  <si>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</si>
  <si>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EU CR1-A - Maturity of exposures</t>
  </si>
  <si>
    <t>Net exposure value</t>
  </si>
  <si>
    <t>On demand</t>
  </si>
  <si>
    <t>&lt;= 1 year</t>
  </si>
  <si>
    <t>&gt; 1 year &lt;= 5 years</t>
  </si>
  <si>
    <t>&gt; 5 years</t>
  </si>
  <si>
    <t>No stated maturity</t>
  </si>
  <si>
    <t>Debt securities</t>
  </si>
  <si>
    <t>EU CR2 - 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</si>
  <si>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</si>
  <si>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</si>
  <si>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</si>
  <si>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</si>
  <si>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</si>
  <si>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</si>
  <si>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</si>
  <si>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EU CR2a - Changes in the stock of non-performing loans and advances and related net accumulated recoveries</t>
  </si>
  <si>
    <t>Gross carrying amount</t>
  </si>
  <si>
    <t>Related net cumulated recoveries</t>
  </si>
  <si>
    <t>Inflows to non performing portfolios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</si>
  <si>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</si>
  <si>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</si>
  <si>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</si>
  <si>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</si>
  <si>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</si>
  <si>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</si>
  <si>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 due to Other Situations</t>
  </si>
  <si>
    <t xml:space="preserve"> Outflow due to reclassification as held for sale</t>
  </si>
  <si>
    <t>EU CQ1 -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</si>
  <si>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</si>
  <si>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</si>
  <si>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</si>
  <si>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</si>
  <si>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</si>
  <si>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</si>
  <si>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</si>
  <si>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</si>
  <si>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</si>
  <si>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</si>
  <si>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</si>
  <si>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</si>
  <si>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</si>
  <si>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</si>
  <si>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</si>
  <si>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</si>
  <si>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 xml:space="preserve"> EU CQ2 - Quality of forbearance</t>
  </si>
  <si>
    <t>Gross carrying amount of forborne exposures</t>
  </si>
  <si>
    <t>Loans and advances that have been forborne more than twice</t>
  </si>
  <si>
    <t>Non-performing forborne loans and advances that failed to meet the non-performing exit criteria</t>
  </si>
  <si>
    <t>EU CQ5 - Credit quality of loans and advances to non-financial corporations by industry</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</si>
  <si>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</si>
  <si>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</si>
  <si>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</si>
  <si>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</si>
  <si>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</si>
  <si>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</si>
  <si>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</si>
  <si>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</si>
  <si>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</si>
  <si>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</si>
  <si>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</si>
  <si>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</si>
  <si>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</si>
  <si>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</si>
  <si>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</si>
  <si>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</si>
  <si>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</si>
  <si>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</si>
  <si>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</si>
  <si>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</si>
  <si>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</si>
  <si>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</si>
  <si>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</si>
  <si>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</si>
  <si>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CQ6 - Collateral valuation - loans and advances </t>
  </si>
  <si>
    <t xml:space="preserve">  Loans and advances</t>
  </si>
  <si>
    <t>Past due &gt; 30 days &lt;= 90 days</t>
  </si>
  <si>
    <t>Unlikely to pay that are not past-due or past-due &lt;= 90 days</t>
  </si>
  <si>
    <t>Past due &gt; 90 days &lt;= 180 days</t>
  </si>
  <si>
    <t>Past due &gt; 180 days &lt;= 1 year</t>
  </si>
  <si>
    <t>Past due &gt; 1 year &lt;= 2 years</t>
  </si>
  <si>
    <t>Past due &gt; 2 year &lt;= 5 years</t>
  </si>
  <si>
    <t>Past due &gt; 5 year &lt;= 7 years</t>
  </si>
  <si>
    <t>Past due &gt; 7 years</t>
  </si>
  <si>
    <t xml:space="preserve">   Of which: secured</t>
  </si>
  <si>
    <t xml:space="preserve">      Of which: secured with Immovable property</t>
  </si>
  <si>
    <t xml:space="preserve">         Of which: instruments</t>
  </si>
  <si>
    <t xml:space="preserve">         with LTV higher than</t>
  </si>
  <si>
    <t xml:space="preserve">         60% and lower or equal to 80%</t>
  </si>
  <si>
    <t xml:space="preserve">       Of which: instruments</t>
  </si>
  <si>
    <t xml:space="preserve">          with LTV higher than 80%</t>
  </si>
  <si>
    <t xml:space="preserve">          and lower or equal to 100%</t>
  </si>
  <si>
    <t xml:space="preserve">          Of which: instruments</t>
  </si>
  <si>
    <t xml:space="preserve">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</si>
  <si>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</si>
  <si>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</si>
  <si>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</si>
  <si>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</si>
  <si>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</si>
  <si>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</si>
  <si>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</si>
  <si>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 xml:space="preserve">EU CQ7: Collateral obtained by taking possession and execution processes </t>
  </si>
  <si>
    <t>Collateral obtained by taking possession</t>
  </si>
  <si>
    <t>Value at initial recognition</t>
  </si>
  <si>
    <t>Accumulated negative changes</t>
  </si>
  <si>
    <t>Property Plant and Equipment (PP&amp;E)</t>
  </si>
  <si>
    <t xml:space="preserve">Other than PP&amp;E </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</si>
  <si>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</si>
  <si>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</si>
  <si>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</si>
  <si>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</si>
  <si>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</si>
  <si>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CQ8: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</si>
  <si>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</si>
  <si>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</si>
  <si>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</si>
  <si>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</si>
  <si>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</si>
  <si>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</si>
  <si>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t xml:space="preserve">Collateral obtained by taking possession other than classified as PP&amp;E </t>
  </si>
  <si>
    <t xml:space="preserve">     Residential immovable</t>
  </si>
  <si>
    <t xml:space="preserve">     property</t>
  </si>
  <si>
    <t xml:space="preserve">     Commercial Immovable Property</t>
  </si>
  <si>
    <t xml:space="preserve">     Movable property (auto,</t>
  </si>
  <si>
    <t xml:space="preserve">     shipping, etc.)</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</si>
  <si>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</si>
  <si>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</si>
  <si>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</si>
  <si>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</si>
  <si>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</si>
  <si>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</si>
  <si>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</si>
  <si>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</si>
  <si>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</si>
  <si>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</si>
  <si>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</si>
  <si>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</si>
  <si>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</si>
  <si>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</si>
  <si>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</si>
  <si>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</si>
  <si>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</si>
  <si>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</si>
  <si>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</si>
  <si>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</si>
  <si>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</si>
  <si>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</si>
  <si>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</si>
  <si>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</si>
  <si>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</si>
  <si>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</si>
  <si>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</si>
  <si>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</si>
  <si>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</si>
  <si>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EU CR5 – standardised approach</t>
  </si>
  <si>
    <t>Risk weight</t>
  </si>
  <si>
    <t>Of which unrated</t>
  </si>
  <si>
    <t>Others</t>
  </si>
  <si>
    <t>Unit or shares in collective investment undertakings</t>
  </si>
  <si>
    <t>EU CCR1 – Analysis of CCR exposure by approach</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</si>
  <si>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</si>
  <si>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</si>
  <si>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</si>
  <si>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</si>
  <si>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</si>
  <si>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</si>
  <si>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</si>
  <si>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</si>
  <si>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</si>
  <si>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</si>
  <si>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</si>
  <si>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</si>
  <si>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</si>
  <si>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</si>
  <si>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</si>
  <si>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</si>
  <si>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</si>
  <si>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</si>
  <si>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</si>
  <si>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</si>
  <si>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</si>
  <si>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</si>
  <si>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CCR2 – Transactions subject to own funds requirements for CVA risk</t>
  </si>
  <si>
    <r>
      <t>Exposure value</t>
    </r>
    <r>
      <rPr>
        <strike/>
        <sz val="10"/>
        <rFont val="Arial"/>
        <family val="2"/>
      </rPr>
      <t/>
    </r>
  </si>
  <si>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</si>
  <si>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</si>
  <si>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</si>
  <si>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</si>
  <si>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</si>
  <si>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r>
      <rPr>
        <sz val="11"/>
        <rFont val="Calibri"/>
        <family val="2"/>
        <scheme val="minor"/>
      </rPr>
      <t>Transactions subject to the Alternative approach (Based on the Original Exposure Method</t>
    </r>
    <r>
      <rPr>
        <u/>
        <sz val="11"/>
        <rFont val="Calibri"/>
        <family val="2"/>
        <scheme val="minor"/>
      </rPr>
      <t>)</t>
    </r>
  </si>
  <si>
    <t xml:space="preserve">Total transactions subject to own funds requirements for CVA risk </t>
  </si>
  <si>
    <t>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</si>
  <si>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</si>
  <si>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</si>
  <si>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</si>
  <si>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</si>
  <si>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EU CCR5 – Composition of collateral for CCR exposures</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</si>
  <si>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</si>
  <si>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</si>
  <si>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</si>
  <si>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</si>
  <si>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</si>
  <si>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</si>
  <si>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</si>
  <si>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</si>
  <si>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</si>
  <si>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</si>
  <si>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</si>
  <si>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</si>
  <si>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</si>
  <si>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</si>
  <si>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</si>
  <si>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</si>
  <si>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</si>
  <si>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</si>
  <si>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</si>
  <si>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</si>
  <si>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</si>
  <si>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</si>
  <si>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</si>
  <si>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</si>
  <si>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</si>
  <si>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</si>
  <si>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</si>
  <si>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</si>
  <si>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</si>
  <si>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</si>
  <si>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</si>
  <si>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</si>
  <si>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</si>
  <si>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</si>
  <si>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</si>
  <si>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</si>
  <si>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</si>
  <si>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</si>
  <si>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</si>
  <si>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</si>
  <si>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</si>
  <si>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EU IRRBB1 - Interest rate risks of non-trading book activities</t>
  </si>
  <si>
    <t>According to Art. 446 CRR</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</si>
  <si>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</si>
  <si>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</si>
  <si>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</si>
  <si>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</si>
  <si>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</si>
  <si>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</si>
  <si>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</si>
  <si>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</si>
  <si>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</si>
  <si>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r>
      <rPr>
        <b/>
        <sz val="16"/>
        <color theme="1"/>
        <rFont val="Calibri"/>
        <family val="2"/>
        <scheme val="minor"/>
      </rPr>
      <t>Table 1 - Qualitative information on Environmental risk</t>
    </r>
  </si>
  <si>
    <t>in accordance with Article 449a CRR</t>
  </si>
  <si>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</si>
  <si>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</si>
  <si>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</si>
  <si>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</si>
  <si>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</si>
  <si>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t>As a group, we believe that sustainability goes hand in hand with continued commercial growth and that, in the future, sustainability will be a prerequisite for being able to operate a financial undertaking. This is why we focus on managing and integrating sustainability risk in the business as well as contributing to sustainable development in society.  
As financial lenders and investors on behalf of our customers and owners, the most significant environmental risks are related to the Group's lending and investments. This concerns, in particular the derived effects of financed activities or invested funds, which may impact the environment and climate negatively, e.g. climate impacts of financed homes and properties, pollution from financed vehicles, as well as the climate footprint of companies in which the Group finances and invests in.
Climate change can cause physical risks, entailing exposure of the properties of customers to weather impacts and transition risks, and where business customers have to incorporate sustainability into their entire value chain. To mitigate business and social risks, we integrate environmental, social and corporate governance factors into policies and investment-analysis and decision-making processes in the following areas:
FINANCING
The Group supports financially responsible activities that are assessed to have a positive effect on the environment. Among other things, we do this by integrating ESG issues in our overall credit risk assessment of business customers, offering products and services to both private and business customers, and by utilising our resources and expertise to help customers become more sustainable. 
ASSET MANAGEMENT
We ask institutional clients about their sustainability preferences and we account for these in the composition of investments. We work actively to ensure that our customers can invest responsibly, and we take account of the climate and the environment in our range of products. 
OWN PORTFOLIO
ESG factors are integrated into the part of our own portfolio where investment conversion is possible and we weight climate and environment considerations very high in our investment processes and decisions.
INTERNAL OPERATIONS
The Group has constant focus on reducing our energy and water consumption, minimising greenhouse gas emissions and setting higher standards for the physical arrangements at locations and in internal operations, including transport, procurement and strategic health.</t>
  </si>
  <si>
    <r>
      <rPr>
        <sz val="11"/>
        <rFont val="Calibri"/>
        <family val="2"/>
        <scheme val="minor"/>
      </rPr>
      <t>(b)</t>
    </r>
  </si>
  <si>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</si>
  <si>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r>
      <rPr>
        <sz val="10"/>
        <color rgb="FF000000"/>
        <rFont val="Calibri"/>
        <family val="2"/>
      </rPr>
      <t>The Group is implementing the UN Principles for Responsible Banking, with particular focus on the Group's two most important impact areas, one of which is “Climate”.  The Group publishes CO</t>
    </r>
    <r>
      <rPr>
        <vertAlign val="subscript"/>
        <sz val="10"/>
        <color rgb="FF000000"/>
        <rFont val="Calibri"/>
        <family val="2"/>
      </rPr>
      <t>2</t>
    </r>
    <r>
      <rPr>
        <sz val="10"/>
        <color rgb="FF000000"/>
        <rFont val="Calibri"/>
        <family val="2"/>
      </rPr>
      <t>e accounts annually. The climate accounts contribute to openness and transparency about the Group's collective emissions. The Group's publishes the total CO</t>
    </r>
    <r>
      <rPr>
        <vertAlign val="subscript"/>
        <sz val="10"/>
        <color rgb="FF000000"/>
        <rFont val="Calibri"/>
        <family val="2"/>
      </rPr>
      <t>2</t>
    </r>
    <r>
      <rPr>
        <sz val="10"/>
        <color rgb="FF000000"/>
        <rFont val="Calibri"/>
        <family val="2"/>
      </rPr>
      <t>e emissions associated with lending and investment activities in Arbejdernes Landsbank, AL Finans and Vestjysk Bank. The CO</t>
    </r>
    <r>
      <rPr>
        <vertAlign val="subscript"/>
        <sz val="10"/>
        <color rgb="FF000000"/>
        <rFont val="Calibri"/>
        <family val="2"/>
      </rPr>
      <t>2</t>
    </r>
    <r>
      <rPr>
        <sz val="10"/>
        <color rgb="FF000000"/>
        <rFont val="Calibri"/>
        <family val="2"/>
      </rPr>
      <t>e calculations for 2022 constitute the Group's baseline, as this is the first time Vestjysk Bank's business activities have been included. 
The Group aim to set specific CO</t>
    </r>
    <r>
      <rPr>
        <vertAlign val="subscript"/>
        <sz val="10"/>
        <color rgb="FF000000"/>
        <rFont val="Calibri"/>
        <family val="2"/>
      </rPr>
      <t>2</t>
    </r>
    <r>
      <rPr>
        <sz val="10"/>
        <color rgb="FF000000"/>
        <rFont val="Calibri"/>
        <family val="2"/>
      </rPr>
      <t>e reduction targets by 2024, and initially has focus on contributing through specific business activities, eg offering a number of financing solutions that contribute to reducing climate impacts, e.g. loans to finance energy improvements of buildings for private customers as well as a special loan to finance electric cars and plug-in hybrid cars. The business partners, Totalkredit and DLR Kredit, have introduced requirements for assessments of customers' ESG profile in all cases regarding mortgage-credit loans for businesses. Agricultural customers have access to SEGES' ESGreen Tool to calculate CO</t>
    </r>
    <r>
      <rPr>
        <vertAlign val="subscript"/>
        <sz val="10"/>
        <color rgb="FF000000"/>
        <rFont val="Calibri"/>
        <family val="2"/>
      </rPr>
      <t>2</t>
    </r>
    <r>
      <rPr>
        <sz val="10"/>
        <color rgb="FF000000"/>
        <rFont val="Calibri"/>
        <family val="2"/>
      </rPr>
      <t xml:space="preserve">e on farms and the effects of climate initiatives. </t>
    </r>
  </si>
  <si>
    <r>
      <rPr>
        <sz val="11"/>
        <rFont val="Calibri"/>
        <family val="2"/>
        <scheme val="minor"/>
      </rPr>
      <t>(c)</t>
    </r>
  </si>
  <si>
    <r>
      <rPr>
        <sz val="11"/>
        <rFont val="Calibri"/>
        <family val="2"/>
        <scheme val="minor"/>
      </rPr>
      <t>Current investment activities and (future) investment targets towards environmental objectives and EU Taxonomy-aligned activities</t>
    </r>
  </si>
  <si>
    <r>
      <rPr>
        <sz val="10"/>
        <color rgb="FF000000"/>
        <rFont val="Calibri"/>
        <family val="2"/>
      </rPr>
      <t xml:space="preserve">Arbejdernes Landsbank  is a signatory to the UN Principles for Responsible Investment and continue to implement these principles in the Bank's investment practices. ESG has been integrated into investment policies, including requirements for our business partners for responsibility in investment practices, e.g. BankInvest and Sparinvest. 
A part of the Group's total assets under management are invested in accordance with Article 8 of the EU Disclosure Regulation. The aim is to have a higher percentage of total assets under management invested in accordance with Article 8 of the EU Disclosure Regulation by the end of 2023. 
Much of the Group’s total assets under management are invested in accordance with the </t>
    </r>
    <r>
      <rPr>
        <i/>
        <sz val="10"/>
        <color rgb="FF000000"/>
        <rFont val="Calibri"/>
        <family val="2"/>
      </rPr>
      <t>Swan</t>
    </r>
    <r>
      <rPr>
        <sz val="10"/>
        <color rgb="FF000000"/>
        <rFont val="Calibri"/>
        <family val="2"/>
      </rPr>
      <t xml:space="preserve"> Nordic Ecolabel. The Nordic Ecolabel is Denmark’s and the Nordics’ most widespread and well-known ecolabel and it means that responsibility is given high priority and that focus is on companies' CO</t>
    </r>
    <r>
      <rPr>
        <vertAlign val="subscript"/>
        <sz val="10"/>
        <color rgb="FF000000"/>
        <rFont val="Calibri"/>
        <family val="2"/>
      </rPr>
      <t>2</t>
    </r>
    <r>
      <rPr>
        <sz val="10"/>
        <color rgb="FF000000"/>
        <rFont val="Calibri"/>
        <family val="2"/>
      </rPr>
      <t xml:space="preserve">e emissions and efforts to reduce emissions. Moreover, companies within certain high-risk sectors and with revenues from activities particularly damaging to the climate are being weeded out.
In 2022, the Group integrated sustainability when identifying customers' investment preferences. This means that sustainability preferences are included in the dialogue together with questions about risk tolerance and time frame for the investment. In this connection, sustainability has also become part of the ongoing assessment of suitability when financial advisors contact our customers to ensure that they still have an investment solution that suits their wants and needs. The Group's objective is that all customers have identified their sustainability preferences in reference to their free assets by the end of 2023. </t>
    </r>
  </si>
  <si>
    <r>
      <rPr>
        <sz val="11"/>
        <rFont val="Calibri"/>
        <family val="2"/>
        <scheme val="minor"/>
      </rPr>
      <t>(d)</t>
    </r>
  </si>
  <si>
    <r>
      <rPr>
        <sz val="11"/>
        <rFont val="Calibri"/>
        <family val="2"/>
        <scheme val="minor"/>
      </rPr>
      <t>Policies and procedures relating to direct and indirect engagement with new or existing counterparties on their strategies to mitigate and reduce environmental risks</t>
    </r>
  </si>
  <si>
    <r>
      <rPr>
        <sz val="10"/>
        <rFont val="Calibri"/>
        <family val="2"/>
        <scheme val="minor"/>
      </rPr>
      <t>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t>
    </r>
  </si>
  <si>
    <r>
      <rPr>
        <b/>
        <sz val="11"/>
        <rFont val="Calibri"/>
        <family val="2"/>
        <scheme val="minor"/>
      </rPr>
      <t>Governance</t>
    </r>
  </si>
  <si>
    <r>
      <rPr>
        <sz val="11"/>
        <rFont val="Calibri"/>
        <family val="2"/>
        <scheme val="minor"/>
      </rPr>
      <t>(e)</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</si>
  <si>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</si>
  <si>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t xml:space="preserve">The Group has established a governance structure for the implementation of corporate social responsibility and sustainability. The Board of Directors at A/S Arbejdernes Landsbank has overall responsibility for the Group's policy on corporate social responsibility and sustainability, and for the Group's sustainability strategy.  
Managerial responsibility for the sustainability strategy and implementation of the policy on corporate social responsibility and sustainability lies with the Executive Management of A/S Arbejdernes Landsbank and Vestjysk Bank A/S, respectively.  The Group has a Sustainability Committee that meet frequently to ensure that new initiatives are allocated to the relevant business areas  for implentation.  </t>
  </si>
  <si>
    <r>
      <rPr>
        <sz val="11"/>
        <rFont val="Calibri"/>
        <family val="2"/>
        <scheme val="minor"/>
      </rPr>
      <t>(f)</t>
    </r>
  </si>
  <si>
    <r>
      <rPr>
        <sz val="11"/>
        <rFont val="Calibri"/>
        <family val="2"/>
        <scheme val="minor"/>
      </rPr>
      <t>Management body's integration of short-, medium- and long-term effects of environmental factors and risks, organisational structure both within business lines and internal control functions</t>
    </r>
  </si>
  <si>
    <t xml:space="preserve">The Sustainability department is responsible for driving the cross cutting environmental agenda and functions as a centre of excellence that helps to ensure that specific initiatives and specific sustainability legislation is anchored in relevant  business areas including internal control functions.  </t>
  </si>
  <si>
    <r>
      <rPr>
        <sz val="11"/>
        <rFont val="Calibri"/>
        <family val="2"/>
        <scheme val="minor"/>
      </rPr>
      <t>(g)</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</si>
  <si>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</si>
  <si>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r>
      <rPr>
        <sz val="10"/>
        <rFont val="Calibri"/>
        <family val="2"/>
        <scheme val="minor"/>
      </rPr>
      <t>The management places high priority on environmental factors and risks on selected councils, where the risk function is increasingly involved in organisation and management of environmental risks.</t>
    </r>
  </si>
  <si>
    <r>
      <rPr>
        <sz val="11"/>
        <rFont val="Calibri"/>
        <family val="2"/>
        <scheme val="minor"/>
      </rPr>
      <t>(h)</t>
    </r>
  </si>
  <si>
    <r>
      <rPr>
        <sz val="11"/>
        <rFont val="Calibri"/>
        <family val="2"/>
        <scheme val="minor"/>
      </rPr>
      <t>Lines of reporting and frequency of reporting relating to environmental risk</t>
    </r>
  </si>
  <si>
    <r>
      <rPr>
        <sz val="10"/>
        <rFont val="Calibri"/>
        <family val="2"/>
        <scheme val="minor"/>
      </rPr>
      <t xml:space="preserve">Annual sustainability report, annual climate accounts, annual reports on the Pillar III CRR 449a and annual reporting on Article 8 of the EU Taxonomy. </t>
    </r>
  </si>
  <si>
    <r>
      <rPr>
        <sz val="11"/>
        <rFont val="Calibri"/>
        <family val="2"/>
        <scheme val="minor"/>
      </rPr>
      <t>(i)</t>
    </r>
  </si>
  <si>
    <r>
      <rPr>
        <sz val="11"/>
        <rFont val="Calibri"/>
        <family val="2"/>
        <scheme val="minor"/>
      </rPr>
      <t>Alignment of the remuneration policy with institution's environmental risk-related objectives</t>
    </r>
  </si>
  <si>
    <r>
      <rPr>
        <sz val="10"/>
        <rFont val="Calibri"/>
        <family val="2"/>
        <scheme val="minor"/>
      </rPr>
      <t>Since the Group only uses fixed remuneration, apart from a bonus scheme agreed in a collective agreement as described in the policy on pay, remuneration is neither in full nor in part directly dependent on compliance with Group’s sustainability goals.</t>
    </r>
  </si>
  <si>
    <r>
      <rPr>
        <b/>
        <sz val="11"/>
        <rFont val="Calibri"/>
        <family val="2"/>
        <scheme val="minor"/>
      </rPr>
      <t>Risk management</t>
    </r>
  </si>
  <si>
    <r>
      <rPr>
        <sz val="11"/>
        <rFont val="Calibri"/>
        <family val="2"/>
        <scheme val="minor"/>
      </rPr>
      <t>(j)</t>
    </r>
  </si>
  <si>
    <r>
      <rPr>
        <sz val="11"/>
        <rFont val="Calibri"/>
        <family val="2"/>
        <scheme val="minor"/>
      </rPr>
      <t>Integration of short-, medium- and long-term effects of environmental factors and risks in the risk framework</t>
    </r>
  </si>
  <si>
    <r>
      <rPr>
        <sz val="10"/>
        <color rgb="FF000000"/>
        <rFont val="Calibri"/>
        <family val="2"/>
      </rPr>
      <t>Environmental factors are defined as conditions relating to the quality and functioning of the natural environment and systems. Factors include climate change (incl. transition risks and physical risks), water use and availability, pollution, waste management, biodiversity and protection of ecosystems. 
The Group's management of these risks and opportunities is under development. For business and association</t>
    </r>
    <r>
      <rPr>
        <sz val="10"/>
        <color rgb="FFFF0000"/>
        <rFont val="Calibri"/>
        <family val="2"/>
      </rPr>
      <t xml:space="preserve"> </t>
    </r>
    <r>
      <rPr>
        <sz val="10"/>
        <color rgb="FF000000"/>
        <rFont val="Calibri"/>
        <family val="2"/>
      </rPr>
      <t xml:space="preserve">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 </t>
    </r>
  </si>
  <si>
    <r>
      <rPr>
        <sz val="11"/>
        <rFont val="Calibri"/>
        <family val="2"/>
        <scheme val="minor"/>
      </rPr>
      <t>(k)</t>
    </r>
  </si>
  <si>
    <r>
      <rPr>
        <sz val="11"/>
        <rFont val="Calibri"/>
        <family val="2"/>
        <scheme val="minor"/>
      </rPr>
      <t>Definitions, methodologies and international standards on which the environmental risk management framework is based</t>
    </r>
  </si>
  <si>
    <t xml:space="preserve">The Group is working to integrate counterparties’ climate and environmental risks into risk management, including by specifically incorporating ESG into the ratings models. 
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the UN Global Compact and the UN Universal Declaration of Human Rights as well as the OECD Guidelines for Multinational Enterprises. </t>
  </si>
  <si>
    <r>
      <rPr>
        <sz val="11"/>
        <rFont val="Calibri"/>
        <family val="2"/>
        <scheme val="minor"/>
      </rPr>
      <t>(l)</t>
    </r>
  </si>
  <si>
    <r>
      <rPr>
        <sz val="11"/>
        <rFont val="Calibri"/>
        <family val="2"/>
        <scheme val="minor"/>
      </rPr>
      <t>Processes to identify, measure and monitor activities and exposures (and collateral where applicable) sensitive to environmental risks, covering relevant transmission channels</t>
    </r>
  </si>
  <si>
    <t xml:space="preserve"> ESG risk assessement has been integrated in our credit risk loan processes and policies. The Group work towards identifying the environmental risks which may affect the credit quality of the counterparty and underlying collateral</t>
  </si>
  <si>
    <r>
      <rPr>
        <sz val="11"/>
        <rFont val="Calibri"/>
        <family val="2"/>
        <scheme val="minor"/>
      </rPr>
      <t>(m)</t>
    </r>
  </si>
  <si>
    <r>
      <rPr>
        <sz val="11"/>
        <rFont val="Calibri"/>
        <family val="2"/>
        <scheme val="minor"/>
      </rPr>
      <t>Activities, commitments and exposures contributing to mitigate environmental risks</t>
    </r>
  </si>
  <si>
    <r>
      <rPr>
        <sz val="10"/>
        <color rgb="FF000000"/>
        <rFont val="Calibri"/>
        <family val="2"/>
      </rPr>
      <t>Group activities covered by the EU Taxonomy (eligible) currently include housing loans and car loans. The Group offers special loans to finance home energy improvements, and these can contribute to lower CO</t>
    </r>
    <r>
      <rPr>
        <vertAlign val="subscript"/>
        <sz val="10"/>
        <color rgb="FF000000"/>
        <rFont val="Calibri"/>
        <family val="2"/>
      </rPr>
      <t>2</t>
    </r>
    <r>
      <rPr>
        <sz val="10"/>
        <color rgb="FF000000"/>
        <rFont val="Calibri"/>
        <family val="2"/>
      </rPr>
      <t>e emissions and potentially increase the value of the individual property. The Group also offers a special loan to finance electric cars and plug-in hybrid cars, and this can help more customers replace their petrol and diesel car with a less climate-impacting car.
Managing environmental risks is also incorporated in credit assessments of business customers. 
The Group is obligated to provide information about what we invest in, and the secondary effects of this on the climate and the environment as a result of the EU Disclosure Regulation (SFDR). Furthermore, Arbejdernes Landsbank has voluntarily committed to implementing ESG into investment processes and decisions as a member of the UN Principles for Responsible Investment. In relation to the Group's own portfolio, there is also focus on ESG, e.g. the investments in green bonds</t>
    </r>
    <r>
      <rPr>
        <sz val="10"/>
        <color rgb="FFFF0000"/>
        <rFont val="Calibri"/>
        <family val="2"/>
      </rPr>
      <t>,</t>
    </r>
    <r>
      <rPr>
        <sz val="10"/>
        <color rgb="FF000000"/>
        <rFont val="Calibri"/>
        <family val="2"/>
      </rPr>
      <t xml:space="preserve"> as well as in companies and foundations with focus on ESG and the mitigation of climate change. </t>
    </r>
  </si>
  <si>
    <r>
      <rPr>
        <sz val="11"/>
        <rFont val="Calibri"/>
        <family val="2"/>
        <scheme val="minor"/>
      </rPr>
      <t>(n)</t>
    </r>
  </si>
  <si>
    <r>
      <rPr>
        <sz val="11"/>
        <rFont val="Calibri"/>
        <family val="2"/>
        <scheme val="minor"/>
      </rPr>
      <t>Implementation of tools for identification, measurement and management of environmental risks</t>
    </r>
  </si>
  <si>
    <t xml:space="preserve">Implementation of ESG assessment in connection with mortgage credit lending to business customers via Totalkredit and DLR Kredit. ESG assessment is used at facility level to assess the customer's environmental risks in the short or medium-term. 
Through business partners, ESG screening is conducted for the majority of the Group's investments on behalf of customers and owners. Investments are screened for violation of international standards and conventions, such as the UN Global Compact. The Group uses MSCI for data and research. </t>
  </si>
  <si>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</si>
  <si>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</si>
  <si>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t xml:space="preserve">The risk tools implemented have increased the percentage of the Group's exposures aimed at mitigating environmental risks. However, calculation of the estimated influence of environmental risks on capital and liquidity risk profile is clearly pending.  
The investment of the Group's own portfolio is based on a conservative investment policy. In 2022, the focus on sustainability has increased, which in practice means that consideration for the climate and the environment is weighted important. </t>
  </si>
  <si>
    <r>
      <rPr>
        <sz val="11"/>
        <rFont val="Calibri"/>
        <family val="2"/>
        <scheme val="minor"/>
      </rPr>
      <t>(p)</t>
    </r>
  </si>
  <si>
    <r>
      <rPr>
        <sz val="11"/>
        <rFont val="Calibri"/>
        <family val="2"/>
        <scheme val="minor"/>
      </rPr>
      <t>Data availability, quality and accuracy, and efforts to improve these aspects</t>
    </r>
  </si>
  <si>
    <r>
      <rPr>
        <sz val="10"/>
        <color rgb="FF000000"/>
        <rFont val="Calibri"/>
        <family val="2"/>
      </rPr>
      <t>The Group works closely together with BEC Financial Technologies, Finance Denmark and other financial institutions in order to be able to live up to future requirements for reporting on ESG risks.  We publish Group climate accounts every year. The data quality of the reported financed CO</t>
    </r>
    <r>
      <rPr>
        <vertAlign val="subscript"/>
        <sz val="10"/>
        <color rgb="FF000000"/>
        <rFont val="Calibri"/>
        <family val="2"/>
      </rPr>
      <t>2</t>
    </r>
    <r>
      <rPr>
        <sz val="10"/>
        <color rgb="FF000000"/>
        <rFont val="Calibri"/>
        <family val="2"/>
      </rPr>
      <t>e emissions is disclosed based on the data quality score from the Partnership for Carbon Accounting Financials (PCAF) and Finance Denmark's model for carbon footprint.
For our calculation of CO</t>
    </r>
    <r>
      <rPr>
        <vertAlign val="subscript"/>
        <sz val="10"/>
        <color rgb="FF000000"/>
        <rFont val="Calibri"/>
        <family val="2"/>
      </rPr>
      <t>2</t>
    </r>
    <r>
      <rPr>
        <sz val="10"/>
        <color rgb="FF000000"/>
        <rFont val="Calibri"/>
        <family val="2"/>
      </rPr>
      <t>e on housing, emissions data is estimated on the basis of the buildings’ energy label, if available. For flats, emissions data is estimated on the basis of the building's energy label, and CO</t>
    </r>
    <r>
      <rPr>
        <vertAlign val="subscript"/>
        <sz val="10"/>
        <color rgb="FF000000"/>
        <rFont val="Calibri"/>
        <family val="2"/>
      </rPr>
      <t>2</t>
    </r>
    <r>
      <rPr>
        <sz val="10"/>
        <color rgb="FF000000"/>
        <rFont val="Calibri"/>
        <family val="2"/>
      </rPr>
      <t>e are ascribed to the flat, corresponding to the individual share of the total floorspace area of the building. If the building has no energy label, the estimate is based on other information about the individual property (energy source, age of the building, size, location). 
For our calculation of CO</t>
    </r>
    <r>
      <rPr>
        <vertAlign val="subscript"/>
        <sz val="10"/>
        <color rgb="FF000000"/>
        <rFont val="Calibri"/>
        <family val="2"/>
      </rPr>
      <t>2</t>
    </r>
    <r>
      <rPr>
        <sz val="10"/>
        <color rgb="FF000000"/>
        <rFont val="Calibri"/>
        <family val="2"/>
      </rPr>
      <t>e on car loans and leasing, the calculation is performed on the basis of known data on the type of fuel and engine size for all vehicles, and estimated data for consumption based on basic data from the Danish Centre for Environment and Energy at Aarhus University.
In principle, calculation of CO</t>
    </r>
    <r>
      <rPr>
        <vertAlign val="subscript"/>
        <sz val="10"/>
        <color rgb="FF000000"/>
        <rFont val="Calibri"/>
        <family val="2"/>
      </rPr>
      <t>2</t>
    </r>
    <r>
      <rPr>
        <sz val="10"/>
        <color rgb="FF000000"/>
        <rFont val="Calibri"/>
        <family val="2"/>
      </rPr>
      <t>e on business customers can only be carried out when company-specific data is available. However, company-specific data on CO</t>
    </r>
    <r>
      <rPr>
        <vertAlign val="subscript"/>
        <sz val="10"/>
        <color rgb="FF000000"/>
        <rFont val="Calibri"/>
        <family val="2"/>
      </rPr>
      <t>2</t>
    </r>
    <r>
      <rPr>
        <sz val="10"/>
        <color rgb="FF000000"/>
        <rFont val="Calibri"/>
        <family val="2"/>
      </rPr>
      <t>e emissions is scarce, especially for small and medium-sized enterprises which constitute the Group's entire business portfolio. In 2022, using a best-effort approach, we have used statistical emissions data from Statistics Denmark and aggregated data from the distribution by industry issued by the Danish FSA. 
The Group uses data from the MSCI and Reuters EIKON system to calculate CO</t>
    </r>
    <r>
      <rPr>
        <vertAlign val="subscript"/>
        <sz val="10"/>
        <color rgb="FF000000"/>
        <rFont val="Calibri"/>
        <family val="2"/>
      </rPr>
      <t>2</t>
    </r>
    <r>
      <rPr>
        <sz val="10"/>
        <color rgb="FF000000"/>
        <rFont val="Calibri"/>
        <family val="2"/>
      </rPr>
      <t>e emissions for investments in shares, corporate bonds and mortgage-credit bonds. With respect to improving data for the investments, the Group depends on whether companies publish or share data. Via the Group's collaboration with BankInvest and Sparinvest, pressure is put on companies to publish CO</t>
    </r>
    <r>
      <rPr>
        <vertAlign val="subscript"/>
        <sz val="10"/>
        <color rgb="FF000000"/>
        <rFont val="Calibri"/>
        <family val="2"/>
      </rPr>
      <t>2</t>
    </r>
    <r>
      <rPr>
        <sz val="10"/>
        <color rgb="FF000000"/>
        <rFont val="Calibri"/>
        <family val="2"/>
      </rPr>
      <t xml:space="preserve">e data because Bankinvest and Sparinvest are members of in the Net Zero Asset Manager Alliance.   </t>
    </r>
  </si>
  <si>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</si>
  <si>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</si>
  <si>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t>The Group works actively to develop more measurable requirements for sustainability in the credit area. Currently, Arbejdernes Landsbank has declared that the Bank does not generally aim to finance new coal, oil and gas companies. See also point a.</t>
  </si>
  <si>
    <r>
      <rPr>
        <sz val="11"/>
        <rFont val="Calibri"/>
        <family val="2"/>
        <scheme val="minor"/>
      </rPr>
      <t>(r)</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</si>
  <si>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</si>
  <si>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t xml:space="preserve">Climate change and the green transition lead to increased risks and opportunities. In particular, the Group's largest risk - credit risk - is affected. For example, the Group’s mortgaged property exposure could be worth less as a consequence of increasing sea levels and more frequent flooding events, and the Group's financed companies could face increasing demands for sustainability and green transition.  
This can lead to a reduced profitability, which may not, however, be visible at the present moment. Therefore, the Group credit ratings and counseling consider that these risks or opportunities could affect customers in the longer term. Furthermore, the extensive requirements and expectations lead to increased costs for development and compliance. See also the 2020 annual report. </t>
  </si>
  <si>
    <r>
      <rPr>
        <b/>
        <sz val="16"/>
        <color theme="1"/>
        <rFont val="Calibri"/>
        <family val="2"/>
        <scheme val="minor"/>
      </rPr>
      <t>Table 2 - Qualitative information on Social risk</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</si>
  <si>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</si>
  <si>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and investment-analysis and decision-making processes in the following areas:
FINANCING
We incorporate ESG in the dialogue with relevant customers, offer loans and services, share our financial knowledge and use our resources and competences to help customers become more sustainable. 
ASSET MANAGEMENT
We ask customers about their sustainability preferences and we account for these in the composition of investments. Through business partners, we screen most of our investments in order to prevent violation of international standards and conventions, for example the UN Global Compact.
OWN PORTFOLIO
ESG factors are integrated into the part of our own portfolio where investment conversion is possible, and we weight social responsibility considerations highly in our investment processes and decisions. 
INTERNAL OPERATIONS
The Group aims for an equal distribution of gender at all management levels and aims to create a safe and inspiring working environment in which our employees have a healthy work-life balance, and where we care for employees who are affected by sickness, for example.</t>
  </si>
  <si>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</si>
  <si>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t xml:space="preserve">The Group is implementing the UN Principles for Responsible Banking, with particular focus on the Group's two most important impact areas, one of which is “Financial health and inclusion”. The Group identified the impact area "Financial health and inclusion" in 2022, and we are therefore not as far along in this area as we are in the impact area "Climate". 
In 2022, we mapped existing initiatives and key figures that can be used to assess the Group's performance level. The initial analysis shows that the Group is already reporting on a number of relevant data, e.g. customer satisfaction, influx of customers and customer retention. Moreover, the analysis shows that, with its history as a responsible bank, Arbejdernes Landsbank has been launching initiatives for many years to support particularly vulnerable groups in society e.g. via education and access to the financial products and services. </t>
  </si>
  <si>
    <r>
      <rPr>
        <sz val="11"/>
        <rFont val="Calibri"/>
        <family val="2"/>
        <scheme val="minor"/>
      </rPr>
      <t>Policies and procedures relating to direct and indirect engagement with new or existing counterparties on their strategies to mitigate and reduce socially harmful activities</t>
    </r>
  </si>
  <si>
    <t xml:space="preserve">Social factors are currently being implemented as an integrated risk element in the credit and investment practices. </t>
  </si>
  <si>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</si>
  <si>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t>Ethics and social responsibility are a fundamental part of the Group's business models and sustainability strategy. The Group  focuses on supporting ethical and socially responsible companies and activities in society and on mitigating social risks in relation to employment conditions, consumer protection and human rights. 
The Board of Directors of Arbejdernes Landsbank includes representatives from the Danish trade unions. This means that the board includes competencies and knowledge about social aspects, e.g. human rights and labour rights, in discussions and decisions. 
The Group aims to integrate consideration for social and governance aspects as well as for risks associated with credit assessment of business customers, e.g. whether the company lives up to the UN Guiding Principles on Business and Human Rights, as well as whether there is transparency in the company's financial statements. These issues are an integral part of the ESG form for mortgage credit loans from Totalkredit and DLR Kredit. 
Through business partners, most of the Group’s investments are screened in order to prevent violation of international standards and conventions, for example the UN Global Compact, human rights, labour rights, environmental protection and anti corruption. 
The Group aims to professionalize work on social risks and responsible activities further, including specifically to lay down risk frameworks and define goals for social risks.</t>
  </si>
  <si>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</si>
  <si>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</si>
  <si>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</si>
  <si>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</si>
  <si>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</si>
  <si>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</si>
  <si>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</si>
  <si>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</si>
  <si>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r>
      <rPr>
        <sz val="10"/>
        <rFont val="Calibri"/>
        <family val="2"/>
        <scheme val="minor"/>
      </rPr>
      <t>Social factors are included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r>
  </si>
  <si>
    <r>
      <rPr>
        <sz val="11"/>
        <rFont val="Calibri"/>
        <family val="2"/>
        <scheme val="minor"/>
      </rPr>
      <t>Lines of reporting and frequency of reporting relating to social risk</t>
    </r>
  </si>
  <si>
    <r>
      <rPr>
        <sz val="10"/>
        <rFont val="Calibri"/>
        <family val="2"/>
        <scheme val="minor"/>
      </rPr>
      <t xml:space="preserve">The Group aims to professionalize work on social risks in the coming years and will in this context develop objectives for social risks on which the Group is to report on. </t>
    </r>
  </si>
  <si>
    <r>
      <rPr>
        <sz val="11"/>
        <rFont val="Calibri"/>
        <family val="2"/>
        <scheme val="minor"/>
      </rPr>
      <t>Alignment of the remuneration policy in line with institution's social risk-related objectives</t>
    </r>
  </si>
  <si>
    <t>The Board of Directors and the Executive Management of Arbejdernes Landsbank have strategic focus on sustainability and have launched a number of initiatives with focus on ESG. Furthermore, the business builds on responsibility, which, however, is not directly linked to the pay policy of the Group. 
Since the Group only uses fixed remuneration, apart from a bonus scheme agreed in a collective agreement as described in the policy on pay, remuneration is neither in full nor in part directly dependent on compliance with Group's sustainable development goals.</t>
  </si>
  <si>
    <r>
      <rPr>
        <sz val="11"/>
        <rFont val="Calibri"/>
        <family val="2"/>
        <scheme val="minor"/>
      </rPr>
      <t>Definitions, methodologies and international standards on which the social risk management framework is based</t>
    </r>
  </si>
  <si>
    <t>The Group is working to integrate counterparties’ social risks into risk management, including by specifically incorporating ESG into the ratings models. 
The Group is working to implement the principles in the UN Global Compact, including on human rights, labour rights, the environment and anti-corruption. 
The Group and our business partners also support the OECD Guidelines for Multinational Enterprises as well as the ILO conventions promoting the dignity of workers. </t>
  </si>
  <si>
    <r>
      <rPr>
        <sz val="11"/>
        <rFont val="Calibri"/>
        <family val="2"/>
        <scheme val="minor"/>
      </rPr>
      <t>Processes to identify, measure and monitor activities and exposures (and collateral where applicable) sensitive to social risk, covering relevant transmission channels</t>
    </r>
  </si>
  <si>
    <t>In order to identify the Group's social risks in relation to business customers and their suppliers, employees, etc., the Group has introduced requirements for assessment of customers’ ESG profile in all cases regarding mortgage lending with Totalkredit and DLR Kredit.
The Group is in the initial phases in relation to identifying social risks. Focus is initially on upgrading the knowledge and competences of business advisors within ESG and sustainability. In 2022, all business advisors in Arbejdernes Landsbank completed a sustainability course. The objective was to increase knowledge and understanding of sustainability, ESG and expectations regarding Danish businesses – thus, training business advisors in dialogue with the Bank's business customers about sustainability. The Group has a number of internal policies related to social risks:
•	Policy on absenteeism due to sickness 
•	Policy on stress 
•	Policy on drug and alcohol abuse 
•	Policy on care 
•	Policy on senior employees 
•	Policy on prevention and management of bullying and harassment 
•	Policy on pay 
•	Policy on the under-represented gender, diversity and suitability 
•	Policy on a sound corporate culture 
•	Whistleblower scheme</t>
  </si>
  <si>
    <r>
      <rPr>
        <sz val="11"/>
        <rFont val="Calibri"/>
        <family val="2"/>
        <scheme val="minor"/>
      </rPr>
      <t>Activities, commitments and assets contributing to mitigate social risk</t>
    </r>
  </si>
  <si>
    <r>
      <rPr>
        <sz val="10"/>
        <color theme="1"/>
        <rFont val="Calibri"/>
        <family val="2"/>
        <scheme val="minor"/>
      </rPr>
      <t>Management of social risks is included in the credit risk assessment of customers.</t>
    </r>
  </si>
  <si>
    <r>
      <rPr>
        <sz val="11"/>
        <rFont val="Calibri"/>
        <family val="2"/>
        <scheme val="minor"/>
      </rPr>
      <t>Implementation of tools for identification and management of social risk</t>
    </r>
  </si>
  <si>
    <r>
      <rPr>
        <sz val="10"/>
        <color theme="1"/>
        <rFont val="Calibri"/>
        <family val="2"/>
        <scheme val="minor"/>
      </rPr>
      <t xml:space="preserve">Implementation of requirements for the assessment of customers’ ESG profile in all cases concerning mortgage loans from Totalkredit and DLR Kredit. </t>
    </r>
  </si>
  <si>
    <r>
      <rPr>
        <sz val="11"/>
        <rFont val="Calibri"/>
        <family val="2"/>
        <scheme val="minor"/>
      </rPr>
      <t>Description of setting limits to social risk and cases to trigger escalation and exclusion in the case of breaching these limits</t>
    </r>
  </si>
  <si>
    <r>
      <rPr>
        <sz val="10"/>
        <rFont val="Calibri"/>
        <family val="2"/>
        <scheme val="minor"/>
      </rPr>
      <t>In the investment area, Arbejdernes Landsbank uses data suppliers to identify environmental, social and management risks. Via data suppliers, breaches are monitored of human rights and labour rights, equality, remuneration, good governance and similar. This provides a good indication of investment opportunities where there is a need to look more closely at the risks in social or governance aspects.</t>
    </r>
  </si>
  <si>
    <t xml:space="preserve">As a financial undertaking, the Group has an important role and a great responsibility with regard to social risks. In the event that the Group does not comply with or assist the requirements for social risks in the form of consumer protection and employment conditions, the Group may face reputational risks that could make it hard to attract customers, employees and investors. These may negatively affect liquidity, financing and credit risks. Furthermore, the extensive requirements and expectations lead to increased costs for development and compliance. 
The Bank’s whistleblower scheme is to ensure that employees can notify any violations of the financial legislation, other EU legislation or serious violations of the law such as bullying, harassment or bribery. This enables employees to notify matters anonymously. </t>
  </si>
  <si>
    <r>
      <rPr>
        <b/>
        <sz val="16"/>
        <color theme="1"/>
        <rFont val="Calibri"/>
        <family val="2"/>
        <scheme val="minor"/>
      </rPr>
      <t>Table 3 - Qualitative information on Governance risk</t>
    </r>
  </si>
  <si>
    <r>
      <rPr>
        <b/>
        <sz val="11"/>
        <color theme="1"/>
        <rFont val="Calibri"/>
        <family val="2"/>
        <scheme val="minor"/>
      </rPr>
      <t>Governance</t>
    </r>
  </si>
  <si>
    <t>Institution's integration in their governance arrangements governance performance of the counterparty, including committees of the highest governance body, committees responsible for decision-making on economic, environmental, and social topics</t>
  </si>
  <si>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</si>
  <si>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t>Institution's accounting of the counterparty's highest governance body’s role in non-financial reporting</t>
  </si>
  <si>
    <r>
      <rPr>
        <sz val="10"/>
        <rFont val="Calibri"/>
        <family val="2"/>
        <scheme val="minor"/>
      </rPr>
      <t xml:space="preserve">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  </t>
    </r>
  </si>
  <si>
    <t>Institution's integration in governance arrangements of the governance performance of their counterparties including:</t>
  </si>
  <si>
    <t xml:space="preserve">The Group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a number of policies, the Group seeks to develop tools which can improve our knowledge about the above considerations, and in turn further develop our management of counterparties’ governance arrangements, including, in particular:
Policy on a sound corporate culture
Tax policy
Prevention of money laundering and financing of terrorism
Whistleblower scheme
Code of Conduct
Policy on corporate social responsibility and sustainability
Good Corporate Governance 
Governance code issued by the Danish Bankers' Association </t>
  </si>
  <si>
    <r>
      <rPr>
        <sz val="11"/>
        <color theme="1"/>
        <rFont val="Calibri"/>
        <family val="2"/>
        <scheme val="minor"/>
      </rPr>
      <t>Ethical considerations</t>
    </r>
  </si>
  <si>
    <t>(ii)</t>
  </si>
  <si>
    <r>
      <rPr>
        <sz val="11"/>
        <color theme="1"/>
        <rFont val="Calibri"/>
        <family val="2"/>
        <scheme val="minor"/>
      </rPr>
      <t>Strategy and risk management</t>
    </r>
  </si>
  <si>
    <t>(iii)</t>
  </si>
  <si>
    <r>
      <rPr>
        <sz val="11"/>
        <color theme="1"/>
        <rFont val="Calibri"/>
        <family val="2"/>
        <scheme val="minor"/>
      </rPr>
      <t>Inclusiveness</t>
    </r>
  </si>
  <si>
    <t>(iv)</t>
  </si>
  <si>
    <r>
      <rPr>
        <sz val="11"/>
        <color theme="1"/>
        <rFont val="Calibri"/>
        <family val="2"/>
        <scheme val="minor"/>
      </rPr>
      <t>Transparency</t>
    </r>
  </si>
  <si>
    <t>(v)</t>
  </si>
  <si>
    <r>
      <rPr>
        <sz val="11"/>
        <color theme="1"/>
        <rFont val="Calibri"/>
        <family val="2"/>
        <scheme val="minor"/>
      </rPr>
      <t>Management of conflict of interest</t>
    </r>
  </si>
  <si>
    <t>(vi)</t>
  </si>
  <si>
    <r>
      <rPr>
        <sz val="11"/>
        <color theme="1"/>
        <rFont val="Calibri"/>
        <family val="2"/>
        <scheme val="minor"/>
      </rPr>
      <t>Internal communication on critical concerns</t>
    </r>
  </si>
  <si>
    <r>
      <rPr>
        <b/>
        <sz val="11"/>
        <color theme="1"/>
        <rFont val="Calibri"/>
        <family val="2"/>
        <scheme val="minor"/>
      </rPr>
      <t>Risk management</t>
    </r>
  </si>
  <si>
    <t>Institution's integration in risk management arrangements the governance performance of their counterparties considering:</t>
  </si>
  <si>
    <r>
      <rPr>
        <sz val="10"/>
        <rFont val="Calibri"/>
        <family val="2"/>
        <scheme val="minor"/>
      </rPr>
      <t xml:space="preserve">The Group credit policies focus on a number of the counterparty’s governance risks, as mentioned in row (a). The Group is working to integrate counterparties’ governance results into risk management, including by specifically incorporating ESG into the ratings models.  </t>
    </r>
  </si>
  <si>
    <t>Template 1: Banking book- Climate Change transition risk: Credit quality of exposures by sector, emissions and residual maturity</t>
  </si>
  <si>
    <t>Sector/subsector</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</si>
  <si>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</si>
  <si>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</si>
  <si>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</si>
  <si>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</si>
  <si>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</si>
  <si>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</si>
  <si>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</si>
  <si>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</si>
  <si>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</si>
  <si>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</si>
  <si>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</si>
  <si>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</si>
  <si>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</si>
  <si>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</si>
  <si>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</si>
  <si>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</si>
  <si>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</si>
  <si>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</si>
  <si>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</si>
  <si>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</si>
  <si>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</si>
  <si>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</si>
  <si>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</si>
  <si>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</si>
  <si>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</si>
  <si>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</si>
  <si>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</si>
  <si>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</si>
  <si>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</si>
  <si>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</si>
  <si>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</si>
  <si>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</si>
  <si>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</si>
  <si>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</si>
  <si>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</si>
  <si>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</si>
  <si>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</si>
  <si>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</si>
  <si>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</si>
  <si>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</si>
  <si>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</si>
  <si>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</si>
  <si>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</si>
  <si>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</si>
  <si>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</si>
  <si>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</si>
  <si>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</si>
  <si>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</si>
  <si>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</si>
  <si>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</si>
  <si>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</si>
  <si>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</si>
  <si>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</si>
  <si>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</si>
  <si>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</si>
  <si>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</si>
  <si>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</si>
  <si>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</si>
  <si>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</si>
  <si>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</si>
  <si>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</si>
  <si>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</si>
  <si>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</si>
  <si>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</si>
  <si>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</si>
  <si>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</si>
  <si>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</si>
  <si>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</si>
  <si>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</si>
  <si>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</si>
  <si>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Arbejdernes Landsbank Group does not apply NACE codes to identify customers' activity area, but industry codes, see DB07. The actual identification has been by mapping (converting) NACE codes in the EU Taxonomy Compass to Danish industry codes (link to the EU Taxonomy Compass: https://ec.europa.eu/sustainable-finance-taxonomy/documents/taxonomy.xlsx)</t>
  </si>
  <si>
    <t>The sector has had challenges matching sole proprietorships according to the FINREP definition to sectors and subsectors in form 1. The AL Group uses sector codes from DB07 from Statistics Denmark, in which sole proprietorships match the underlying sector and subsector and therefore the Group has not come across this challenge.</t>
  </si>
  <si>
    <t>The gross carrying amount is defined according to FINREP (European Regulation no. 575/2013) and includes loans and advances, debt securities and equity instruments to non-financial corporations, other than those held for trading.</t>
  </si>
  <si>
    <t>Column b includes exposures to companies excluded from Paris-aligned EU benchmarks in accordance with Article 12(1)(d-g) of the Commission Delegated Regulation (EU) 2020/1818. The Group has based this on a best-ability review of companies with sector codes related to the types of activities mentioned in Article 12(1)(d-g). These companies have been extracted and reviewed in relation to other requirements regarding revenues and greenhouse gas intensity. The Group has taken outset in the division of production as a basis for allocating revenues.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that the Group has further exposures covered by Article 12(2) is very limited.</t>
  </si>
  <si>
    <t>A CCM (environmental sustainability exposures) statement is not required for Pillar 3 report as of June 2023.</t>
  </si>
  <si>
    <t>GHG financed emissions are based on sector average emissions. At this point no company specific data are available and therefor estimated emissions are based on sector average emissions. As data quality improve company specific data will be included and disclosed.</t>
  </si>
  <si>
    <t xml:space="preserve">Maturity for exposures paid in instalments is set at the date of the final instalment. Exposures without a fixed duration have term &gt; 20 years. The average weighted maturity is calculated according to exposures with a fixed date of the final instalment, broken down by sector. Exposures without a fixed date for the final instalment are not included in the weighted average. </t>
  </si>
  <si>
    <t>Template 2 -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</si>
  <si>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</si>
  <si>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</si>
  <si>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</si>
  <si>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</si>
  <si>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</si>
  <si>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</si>
  <si>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</si>
  <si>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</si>
  <si>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</si>
  <si>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</si>
  <si>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</si>
  <si>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</si>
  <si>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</si>
  <si>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</si>
  <si>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</si>
  <si>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</si>
  <si>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</si>
  <si>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</si>
  <si>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For loans linked to more than one property mortgage, energy efficiency is allocated on the basis of the size of the exposure.      </t>
  </si>
  <si>
    <t xml:space="preserve">Energy efficiency is calculated from scales for housing and business, see https://hbemo.dk/vejledning/energimaerkeskala. The data only includes energy label A, which we have decided to translate to A2010 in the scale based on a prudence principle.        </t>
  </si>
  <si>
    <t>The dataset from Nykredit/Totalkredit is used on approx. 95% of the Bank's housing portfolio. For the remaining 5% of the Bank's portfolio, where the dataset is not consistent with the Bank's registrations, we have used an average energy consumption for associated sectors.</t>
  </si>
  <si>
    <t>From 202306 cooperative housing (Andelsboliger) is no longer included in this report.</t>
  </si>
  <si>
    <t>Template 3: Banking book - Climate change transition risk: Alignment metrics</t>
  </si>
  <si>
    <t>a</t>
  </si>
  <si>
    <t>b</t>
  </si>
  <si>
    <t>c</t>
  </si>
  <si>
    <t>d</t>
  </si>
  <si>
    <t>e</t>
  </si>
  <si>
    <t>f</t>
  </si>
  <si>
    <t>g</t>
  </si>
  <si>
    <t>Sector</t>
  </si>
  <si>
    <t>NACE Sectors (a minima)</t>
  </si>
  <si>
    <t>Portfolio gross carrying amount (Mn EUR)</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</si>
  <si>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</si>
  <si>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</si>
  <si>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</si>
  <si>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</si>
  <si>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</si>
  <si>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</si>
  <si>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</si>
  <si>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</si>
  <si>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</si>
  <si>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</si>
  <si>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</si>
  <si>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</si>
  <si>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</si>
  <si>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</si>
  <si>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</si>
  <si>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</si>
  <si>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</si>
  <si>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</si>
  <si>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</si>
  <si>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</si>
  <si>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</si>
  <si>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</si>
  <si>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</si>
  <si>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</si>
  <si>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</si>
  <si>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</si>
  <si>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</si>
  <si>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</si>
  <si>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</si>
  <si>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</si>
  <si>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</si>
  <si>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</si>
  <si>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</si>
  <si>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</si>
  <si>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</si>
  <si>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Template 4 -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</si>
  <si>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</si>
  <si>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</si>
  <si>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</si>
  <si>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</si>
  <si>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</si>
  <si>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The AL Group has reviewed all exposures related to the sectors of the 20 most carbon-intensive companies. The Climate Accountability Institute has been used as a source of the list of the 20 most polluting companies. The ownership structure of the list of customers extracted by the Group has been reviewed to examine whether these customers had the same owners as some of the 20 most polluting companies. No common owners were found for companies on the Group’s list and the 20 most polluting companies. </t>
  </si>
  <si>
    <t>Template 5 - Banking book - Climate change physical risk: Exposures subject to physical risk</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</si>
  <si>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</si>
  <si>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</si>
  <si>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</si>
  <si>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</si>
  <si>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</si>
  <si>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</si>
  <si>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</si>
  <si>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</si>
  <si>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</si>
  <si>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</si>
  <si>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</si>
  <si>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Arbejdernes Landsbank does not apply NACE codes to identify customers' activity areas, but industry codes, see DB07. The actual identification has been by mapping (converting) NACE codes in the EU Taxonomy Compass to Danish industry codes (link to the EU Taxonomy Compass: https://ec.europa.eu/sustainable-finance-taxonomy/documents/taxonomy.xlsx)                                   </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</si>
  <si>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</si>
  <si>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</si>
  <si>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</si>
  <si>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The average weighted maturity is calculated according to exposures with a fixed date of the final instalment, broken down by sector. Exposures without a fixed date for the final instalment are not included in the weighted average.    </t>
  </si>
  <si>
    <t>The definition of physical events related to climate change is based on data from ThinkHazard (www.thinkhazard.org). According to ThinkHazard’s risk scale, high risk means there could potentially be serious damage to a location and risk mitigation measures should be taken.</t>
  </si>
  <si>
    <t xml:space="preserve"> Flooding is defined as an acute physical risk that, within a shorter time horizon, including the lifetime of the loan (&lt;30 years), can cause sudden damage to property and operating stoppages. Chronic risk is defined as the gradual changes in weather and climate that affect economic productivity. </t>
  </si>
  <si>
    <t>The statement of impairments is defined in accordance with IFRS 9 (Commission Implementing Regulation (EU) 2021/451 of 17 December 2020).</t>
  </si>
  <si>
    <t xml:space="preserve">Calculations of exposures in default are defined in accordance with Article 47a(3) of the CRR. </t>
  </si>
  <si>
    <t>The statement of stage 2 is defined in accordance with IFRS 9 (Commission Implementing Regulation (EU) 2021/451 of 17 December 2020).</t>
  </si>
  <si>
    <t>Template 10 - Other climate change mitigating actions that are not covered in the EU Taxonomy</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</si>
  <si>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</si>
  <si>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</si>
  <si>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</si>
  <si>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</si>
  <si>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</si>
  <si>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</si>
  <si>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</si>
  <si>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Other counterparties</t>
  </si>
  <si>
    <t>Loans (e.g. green, sustainable, sustainability-linked under standards other than the EU standards)</t>
  </si>
  <si>
    <t xml:space="preserve">The exposures include housing loans and car loans to private customers that are only granted for purposes that take the environment into consideration. It has not been assessed whether the exposures are in accordance with the EU Taxonomy, but they are considered to be.
Calculations of exposures to private customers are based on whether the asset/activity financed by the exposure is registered with an NACE code, a corresponding property code or some other relevant product classification. These activities are covered by Annex 1 and Annex 2 to the Taxonomy Climate Delegated Act ((EU) 2021/2139). Link: https://eur-lex.europa.eu/legal-content/EN/TXT/PDF/?uri=CELEX:32021R2139&amp;from=EN) which is shown in the EU Taxonomy Compass - i.e. Acquisition and ownership of buildings (L68) and Operation of personal mobility devices, cycle logistics (N77.11, N77.21). </t>
  </si>
  <si>
    <t>Of which building renovation loans</t>
  </si>
  <si>
    <t xml:space="preserve">The Group does not issue bonds with a sustainable purpose.                                </t>
  </si>
  <si>
    <r>
      <t xml:space="preserve">Collateral obtained by taking possession classified as </t>
    </r>
    <r>
      <rPr>
        <strike/>
        <sz val="11"/>
        <rFont val="Calibri"/>
        <family val="2"/>
        <scheme val="minor"/>
      </rPr>
      <t>(</t>
    </r>
    <r>
      <rPr>
        <sz val="11"/>
        <rFont val="Calibri"/>
        <family val="2"/>
        <scheme val="minor"/>
      </rPr>
      <t>PP&amp;E</t>
    </r>
    <r>
      <rPr>
        <strike/>
        <sz val="11"/>
        <rFont val="Calibri"/>
        <family val="2"/>
        <scheme val="minor"/>
      </rPr>
      <t>)</t>
    </r>
  </si>
  <si>
    <t>The institution's Additional Pillar 3 Disclosures as at June 30, 2023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August 17, 2023
Gry Bandholm
Executive Bank Director</t>
  </si>
  <si>
    <t>Template 3</t>
  </si>
  <si>
    <t>Banking book - Climate change transition risk: Alignment metrics</t>
  </si>
  <si>
    <t xml:space="preserve">Group LCR and its components are high and relatively stable over time, reflecting a sound organic growth in the underlying business. The main drivers in the Group LCR is changes in the total net cash ootflows with a 30 day horizon. </t>
  </si>
  <si>
    <t>The Group has no significant exposures in sectors listed in 1-8 and therefore, development of targets for sectoral alignment is not an immediate priority.</t>
  </si>
  <si>
    <t>The Group is working on identifying sectors, that are most relevant for the business model of the institution and identifying which methods to use in order to calulate an alignment metric. The task will continue in 2023 and it is the ambition that the Group will be able to report alignment for the most relevant sectors in June 2024.</t>
  </si>
  <si>
    <t>Sector in the template</t>
  </si>
  <si>
    <t>Page 41</t>
  </si>
  <si>
    <t>Comments:</t>
  </si>
  <si>
    <t>Calculation of exposures in default are defined in accordance with Article 47a(3) of the CRR.</t>
  </si>
  <si>
    <r>
      <rPr>
        <sz val="11"/>
        <color theme="1"/>
        <rFont val="Calibri"/>
        <family val="2"/>
        <scheme val="minor"/>
      </rPr>
      <t>The statement of impairments is defined in accordance with IFRS 9 (Commission Implementing Regulation (EU) 2021/451 of 17 December 2020).</t>
    </r>
  </si>
  <si>
    <r>
      <t>Data regarding energy labels has been received from Nykredit/Totalkredit. If the property has no energy EPC label, the estimate is based on other information about the individual property and an average kWh/m</t>
    </r>
    <r>
      <rPr>
        <vertAlign val="superscript"/>
        <sz val="11"/>
        <rFont val="Calibri"/>
        <family val="2"/>
      </rPr>
      <t>2</t>
    </r>
    <r>
      <rPr>
        <sz val="11"/>
        <color theme="1"/>
        <rFont val="Calibri"/>
        <family val="2"/>
        <scheme val="minor"/>
      </rPr>
      <t xml:space="preserve"> for the property type.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</si>
</sst>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 #,##0_ ;_ * \-#,##0_ ;_ * &quot;-&quot;??_ ;_ @_ "/>
    <numFmt numFmtId="206" formatCode="_-* #,##0.0_-;\-* #,##0.0_-;_-* &quot;-&quot;??_-;_-@_-"/>
    <numFmt numFmtId="207" formatCode="0.0"/>
    <numFmt numFmtId="208" formatCode="#,##0.0"/>
    <numFmt numFmtId="209" formatCode="_(* #,##0.0_);_(* \(#,##0.0\);_(* &quot;-&quot;??_);_(@_)"/>
    <numFmt numFmtId="210" formatCode="_(* #,##0.0000_);_(* \(#,##0.0000\);_(* &quot;-&quot;??_);_(@_)"/>
  </numFmts>
  <fonts count="189">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trike/>
      <sz val="10"/>
      <name val="Arial"/>
      <family val="2"/>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9"/>
      <color rgb="FF000000"/>
      <name val="Calibri"/>
      <family val="2"/>
      <scheme val="minor"/>
    </font>
    <font>
      <sz val="11"/>
      <color rgb="FF0070C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b/>
      <i/>
      <sz val="11"/>
      <color theme="5"/>
      <name val="Calibri"/>
      <family val="2"/>
      <scheme val="minor"/>
    </font>
    <font>
      <strike/>
      <sz val="11"/>
      <name val="Calibri"/>
      <family val="2"/>
      <scheme val="minor"/>
    </font>
    <font>
      <sz val="9"/>
      <color rgb="FF7030A0"/>
      <name val="Calibri"/>
      <family val="2"/>
      <scheme val="minor"/>
    </font>
    <font>
      <sz val="11"/>
      <color indexed="8"/>
      <name val="Calibri"/>
      <family val="2"/>
    </font>
    <font>
      <sz val="11"/>
      <color rgb="FF7030A0"/>
      <name val="Calibri"/>
      <family val="2"/>
      <scheme val="minor"/>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8.5"/>
      <name val="Calibri"/>
      <family val="2"/>
      <scheme val="minor"/>
    </font>
    <font>
      <b/>
      <sz val="16"/>
      <color theme="1"/>
      <name val="Calibri"/>
      <family val="2"/>
      <scheme val="minor"/>
    </font>
    <font>
      <b/>
      <sz val="11"/>
      <color theme="0"/>
      <name val="Calibri"/>
      <family val="2"/>
    </font>
    <font>
      <b/>
      <sz val="12"/>
      <color theme="0"/>
      <name val="Calibri"/>
      <family val="2"/>
      <scheme val="minor"/>
    </font>
    <font>
      <b/>
      <sz val="11"/>
      <name val="Calibri"/>
      <family val="2"/>
    </font>
    <font>
      <b/>
      <sz val="11"/>
      <color indexed="8"/>
      <name val="Calibri"/>
      <family val="2"/>
      <scheme val="minor"/>
    </font>
    <font>
      <b/>
      <sz val="11"/>
      <color theme="0"/>
      <name val="Arial"/>
      <family val="2"/>
    </font>
    <font>
      <b/>
      <sz val="10"/>
      <color theme="0"/>
      <name val="Arial"/>
      <family val="2"/>
    </font>
    <font>
      <sz val="11"/>
      <color theme="1"/>
      <name val="Segoe UI"/>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sz val="11"/>
      <color theme="1"/>
      <name val="Century Gothic"/>
      <family val="2"/>
    </font>
    <font>
      <b/>
      <sz val="14"/>
      <name val="Calibri"/>
      <family val="2"/>
      <scheme val="minor"/>
    </font>
    <font>
      <i/>
      <sz val="8.5"/>
      <name val="Segoe UI"/>
      <family val="2"/>
    </font>
    <font>
      <b/>
      <u/>
      <sz val="11"/>
      <color theme="1"/>
      <name val="Calibri"/>
      <family val="2"/>
      <scheme val="minor"/>
    </font>
    <font>
      <sz val="10"/>
      <color theme="1"/>
      <name val="Calibri"/>
      <family val="2"/>
    </font>
    <font>
      <i/>
      <sz val="11"/>
      <color theme="1"/>
      <name val="Calibri"/>
      <family val="2"/>
      <scheme val="minor"/>
    </font>
    <font>
      <sz val="10"/>
      <color rgb="FF000000"/>
      <name val="Calibri"/>
      <family val="2"/>
    </font>
    <font>
      <vertAlign val="subscript"/>
      <sz val="10"/>
      <color rgb="FF000000"/>
      <name val="Calibri"/>
      <family val="2"/>
    </font>
    <font>
      <i/>
      <sz val="10"/>
      <color rgb="FF000000"/>
      <name val="Calibri"/>
      <family val="2"/>
    </font>
    <font>
      <sz val="10"/>
      <color rgb="FFFF0000"/>
      <name val="Calibri"/>
      <family val="2"/>
    </font>
    <font>
      <sz val="11"/>
      <color theme="1"/>
      <name val="Calibri"/>
      <family val="2"/>
    </font>
    <font>
      <i/>
      <sz val="11"/>
      <color theme="0"/>
      <name val="Calibri"/>
      <family val="2"/>
      <scheme val="minor"/>
    </font>
    <font>
      <vertAlign val="superscript"/>
      <sz val="11"/>
      <name val="Calibri"/>
      <family val="2"/>
    </font>
  </fonts>
  <fills count="8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darkDown">
        <fgColor rgb="FFD7DFD9"/>
        <bgColor theme="0"/>
      </patternFill>
    </fill>
    <fill>
      <patternFill patternType="darkDown">
        <fgColor theme="0" tint="-0.24994659260841701"/>
        <bgColor auto="1"/>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right style="thin">
        <color theme="1"/>
      </right>
      <top style="thin">
        <color theme="1"/>
      </top>
      <bottom/>
      <diagonal/>
    </border>
    <border>
      <left style="thin">
        <color indexed="64"/>
      </left>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style="thin">
        <color auto="1"/>
      </left>
      <right style="thin">
        <color theme="0"/>
      </right>
      <top style="thin">
        <color auto="1"/>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1"/>
      </bottom>
      <diagonal/>
    </border>
    <border>
      <left style="thin">
        <color theme="0"/>
      </left>
      <right style="thin">
        <color theme="0"/>
      </right>
      <top style="thin">
        <color auto="1"/>
      </top>
      <bottom/>
      <diagonal/>
    </border>
    <border>
      <left style="thin">
        <color theme="0"/>
      </left>
      <right style="thin">
        <color indexed="64"/>
      </right>
      <top style="thin">
        <color auto="1"/>
      </top>
      <bottom/>
      <diagonal/>
    </border>
  </borders>
  <cellStyleXfs count="3065">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5" fillId="0" borderId="0"/>
    <xf numFmtId="0" fontId="53" fillId="0" borderId="0"/>
    <xf numFmtId="0" fontId="56" fillId="0" borderId="15" applyNumberFormat="0" applyFill="0" applyAlignment="0" applyProtection="0"/>
    <xf numFmtId="0" fontId="57" fillId="0" borderId="16" applyNumberFormat="0" applyFill="0" applyAlignment="0" applyProtection="0"/>
    <xf numFmtId="0" fontId="58" fillId="0" borderId="17" applyNumberFormat="0" applyFill="0" applyAlignment="0" applyProtection="0"/>
    <xf numFmtId="0" fontId="58" fillId="0" borderId="0" applyNumberFormat="0" applyFill="0" applyBorder="0" applyAlignment="0" applyProtection="0"/>
    <xf numFmtId="0" fontId="59" fillId="7" borderId="0" applyNumberFormat="0" applyBorder="0" applyAlignment="0" applyProtection="0"/>
    <xf numFmtId="0" fontId="60" fillId="8" borderId="0" applyNumberFormat="0" applyBorder="0" applyAlignment="0" applyProtection="0"/>
    <xf numFmtId="0" fontId="61" fillId="10" borderId="18" applyNumberFormat="0" applyAlignment="0" applyProtection="0"/>
    <xf numFmtId="0" fontId="62" fillId="11" borderId="19" applyNumberFormat="0" applyAlignment="0" applyProtection="0"/>
    <xf numFmtId="0" fontId="63" fillId="11" borderId="18" applyNumberFormat="0" applyAlignment="0" applyProtection="0"/>
    <xf numFmtId="0" fontId="64" fillId="0" borderId="20" applyNumberFormat="0" applyFill="0" applyAlignment="0" applyProtection="0"/>
    <xf numFmtId="0" fontId="65" fillId="12" borderId="21" applyNumberFormat="0" applyAlignment="0" applyProtection="0"/>
    <xf numFmtId="0" fontId="16" fillId="0" borderId="0" applyNumberFormat="0" applyFill="0" applyBorder="0" applyAlignment="0" applyProtection="0"/>
    <xf numFmtId="0" fontId="66" fillId="0" borderId="0" applyNumberFormat="0" applyFill="0" applyBorder="0" applyAlignment="0" applyProtection="0"/>
    <xf numFmtId="0" fontId="11" fillId="0" borderId="23" applyNumberFormat="0" applyFill="0" applyAlignment="0" applyProtection="0"/>
    <xf numFmtId="0" fontId="67"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67"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67"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67"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67"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67"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20" fillId="0" borderId="0" applyNumberFormat="0" applyFill="0" applyBorder="0" applyAlignment="0" applyProtection="0"/>
    <xf numFmtId="0" fontId="1" fillId="0" borderId="0"/>
    <xf numFmtId="0" fontId="1" fillId="0" borderId="0"/>
    <xf numFmtId="0" fontId="1" fillId="0" borderId="0">
      <alignment vertical="center"/>
    </xf>
    <xf numFmtId="0" fontId="74" fillId="0" borderId="0" applyNumberFormat="0" applyFill="0" applyBorder="0" applyAlignment="0" applyProtection="0"/>
    <xf numFmtId="0" fontId="75" fillId="9" borderId="0" applyNumberFormat="0" applyBorder="0" applyAlignment="0" applyProtection="0"/>
    <xf numFmtId="0" fontId="67" fillId="17" borderId="0" applyNumberFormat="0" applyBorder="0" applyAlignment="0" applyProtection="0"/>
    <xf numFmtId="0" fontId="67" fillId="21" borderId="0" applyNumberFormat="0" applyBorder="0" applyAlignment="0" applyProtection="0"/>
    <xf numFmtId="0" fontId="67" fillId="25" borderId="0" applyNumberFormat="0" applyBorder="0" applyAlignment="0" applyProtection="0"/>
    <xf numFmtId="0" fontId="67" fillId="29" borderId="0" applyNumberFormat="0" applyBorder="0" applyAlignment="0" applyProtection="0"/>
    <xf numFmtId="0" fontId="67" fillId="33" borderId="0" applyNumberFormat="0" applyBorder="0" applyAlignment="0" applyProtection="0"/>
    <xf numFmtId="0" fontId="67" fillId="37" borderId="0" applyNumberFormat="0" applyBorder="0" applyAlignment="0" applyProtection="0"/>
    <xf numFmtId="0" fontId="76" fillId="0" borderId="0"/>
    <xf numFmtId="0" fontId="93" fillId="0" borderId="0">
      <alignment horizontal="left" vertical="center"/>
    </xf>
    <xf numFmtId="0" fontId="94" fillId="38" borderId="0">
      <alignment horizontal="center" vertical="top"/>
    </xf>
    <xf numFmtId="0" fontId="94" fillId="38" borderId="0">
      <alignment horizontal="center" vertical="top"/>
    </xf>
    <xf numFmtId="0" fontId="94" fillId="38" borderId="0">
      <alignment horizontal="center" vertical="top"/>
    </xf>
    <xf numFmtId="0" fontId="94" fillId="0" borderId="0">
      <alignment horizontal="left" vertical="top"/>
    </xf>
    <xf numFmtId="0" fontId="94" fillId="0" borderId="0">
      <alignment horizontal="left" vertical="top"/>
    </xf>
    <xf numFmtId="0" fontId="94" fillId="0" borderId="0">
      <alignment horizontal="right" vertical="top"/>
    </xf>
    <xf numFmtId="0" fontId="93" fillId="0" borderId="0">
      <alignment horizontal="left" vertical="center"/>
    </xf>
    <xf numFmtId="0" fontId="93" fillId="0" borderId="0">
      <alignment horizontal="left" vertical="center"/>
    </xf>
    <xf numFmtId="0" fontId="94" fillId="38" borderId="0">
      <alignment horizontal="center" vertical="top"/>
    </xf>
    <xf numFmtId="0" fontId="94" fillId="38" borderId="0">
      <alignment horizontal="center" vertical="top"/>
    </xf>
    <xf numFmtId="0" fontId="94" fillId="38" borderId="0">
      <alignment horizontal="center" vertical="top"/>
    </xf>
    <xf numFmtId="0" fontId="94" fillId="0" borderId="0">
      <alignment horizontal="left" vertical="top"/>
    </xf>
    <xf numFmtId="0" fontId="94" fillId="0" borderId="0">
      <alignment horizontal="left" vertical="top"/>
    </xf>
    <xf numFmtId="0" fontId="94" fillId="0" borderId="0">
      <alignment horizontal="right" vertical="top"/>
    </xf>
    <xf numFmtId="0" fontId="94" fillId="39" borderId="0">
      <alignment horizontal="left" vertical="top"/>
    </xf>
    <xf numFmtId="0" fontId="93" fillId="0" borderId="0">
      <alignment horizontal="left" vertical="center"/>
    </xf>
    <xf numFmtId="0" fontId="93" fillId="0" borderId="0">
      <alignment horizontal="left" vertical="center"/>
    </xf>
    <xf numFmtId="0" fontId="94" fillId="38" borderId="0">
      <alignment horizontal="center" vertical="top"/>
    </xf>
    <xf numFmtId="0" fontId="94" fillId="38" borderId="0">
      <alignment horizontal="center" vertical="top"/>
    </xf>
    <xf numFmtId="0" fontId="94" fillId="38" borderId="0">
      <alignment horizontal="center" vertical="top"/>
    </xf>
    <xf numFmtId="0" fontId="94" fillId="0" borderId="0">
      <alignment horizontal="left" vertical="top"/>
    </xf>
    <xf numFmtId="0" fontId="94" fillId="0" borderId="0">
      <alignment horizontal="left" vertical="top"/>
    </xf>
    <xf numFmtId="0" fontId="94" fillId="0" borderId="0">
      <alignment horizontal="right" vertical="top"/>
    </xf>
    <xf numFmtId="0" fontId="93" fillId="0" borderId="0">
      <alignment horizontal="left" vertical="center"/>
    </xf>
    <xf numFmtId="0" fontId="95" fillId="40" borderId="0" applyNumberFormat="0" applyBorder="0" applyAlignment="0" applyProtection="0"/>
    <xf numFmtId="0" fontId="95" fillId="40" borderId="0" applyNumberFormat="0" applyBorder="0" applyAlignment="0" applyProtection="0"/>
    <xf numFmtId="0" fontId="95" fillId="40" borderId="0" applyNumberFormat="0" applyBorder="0" applyAlignment="0" applyProtection="0"/>
    <xf numFmtId="0" fontId="95" fillId="40"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95" fillId="46" borderId="0" applyNumberFormat="0" applyBorder="0" applyAlignment="0" applyProtection="0"/>
    <xf numFmtId="0" fontId="95" fillId="46" borderId="0" applyNumberFormat="0" applyBorder="0" applyAlignment="0" applyProtection="0"/>
    <xf numFmtId="0" fontId="95" fillId="46" borderId="0" applyNumberFormat="0" applyBorder="0" applyAlignment="0" applyProtection="0"/>
    <xf numFmtId="0" fontId="95"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95"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95" fillId="48"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95" fillId="41"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95" fillId="39"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96" fillId="39" borderId="0" applyNumberFormat="0" applyBorder="0" applyAlignment="0" applyProtection="0"/>
    <xf numFmtId="0" fontId="96" fillId="39" borderId="0" applyNumberFormat="0" applyBorder="0" applyAlignment="0" applyProtection="0"/>
    <xf numFmtId="0" fontId="96" fillId="39" borderId="0" applyNumberFormat="0" applyBorder="0" applyAlignment="0" applyProtection="0"/>
    <xf numFmtId="0" fontId="96" fillId="39" borderId="0" applyNumberFormat="0" applyBorder="0" applyAlignment="0" applyProtection="0"/>
    <xf numFmtId="0" fontId="92" fillId="50" borderId="0" applyNumberFormat="0" applyBorder="0" applyAlignment="0" applyProtection="0"/>
    <xf numFmtId="0" fontId="92" fillId="50" borderId="0" applyNumberFormat="0" applyBorder="0" applyAlignment="0" applyProtection="0"/>
    <xf numFmtId="0" fontId="96" fillId="51" borderId="0" applyNumberFormat="0" applyBorder="0" applyAlignment="0" applyProtection="0"/>
    <xf numFmtId="0" fontId="96" fillId="51" borderId="0" applyNumberFormat="0" applyBorder="0" applyAlignment="0" applyProtection="0"/>
    <xf numFmtId="0" fontId="96" fillId="51" borderId="0" applyNumberFormat="0" applyBorder="0" applyAlignment="0" applyProtection="0"/>
    <xf numFmtId="0" fontId="96" fillId="51" borderId="0" applyNumberFormat="0" applyBorder="0" applyAlignment="0" applyProtection="0"/>
    <xf numFmtId="0" fontId="92" fillId="42" borderId="0" applyNumberFormat="0" applyBorder="0" applyAlignment="0" applyProtection="0"/>
    <xf numFmtId="0" fontId="92" fillId="42" borderId="0" applyNumberFormat="0" applyBorder="0" applyAlignment="0" applyProtection="0"/>
    <xf numFmtId="0" fontId="96" fillId="49" borderId="0" applyNumberFormat="0" applyBorder="0" applyAlignment="0" applyProtection="0"/>
    <xf numFmtId="0" fontId="96" fillId="49" borderId="0" applyNumberFormat="0" applyBorder="0" applyAlignment="0" applyProtection="0"/>
    <xf numFmtId="0" fontId="96" fillId="49" borderId="0" applyNumberFormat="0" applyBorder="0" applyAlignment="0" applyProtection="0"/>
    <xf numFmtId="0" fontId="96" fillId="49" borderId="0" applyNumberFormat="0" applyBorder="0" applyAlignment="0" applyProtection="0"/>
    <xf numFmtId="0" fontId="92" fillId="47" borderId="0" applyNumberFormat="0" applyBorder="0" applyAlignment="0" applyProtection="0"/>
    <xf numFmtId="0" fontId="92" fillId="47" borderId="0" applyNumberFormat="0" applyBorder="0" applyAlignment="0" applyProtection="0"/>
    <xf numFmtId="0" fontId="96" fillId="41" borderId="0" applyNumberFormat="0" applyBorder="0" applyAlignment="0" applyProtection="0"/>
    <xf numFmtId="0" fontId="96" fillId="41" borderId="0" applyNumberFormat="0" applyBorder="0" applyAlignment="0" applyProtection="0"/>
    <xf numFmtId="0" fontId="96" fillId="41" borderId="0" applyNumberFormat="0" applyBorder="0" applyAlignment="0" applyProtection="0"/>
    <xf numFmtId="0" fontId="96" fillId="41" borderId="0" applyNumberFormat="0" applyBorder="0" applyAlignment="0" applyProtection="0"/>
    <xf numFmtId="0" fontId="92" fillId="52" borderId="0" applyNumberFormat="0" applyBorder="0" applyAlignment="0" applyProtection="0"/>
    <xf numFmtId="0" fontId="92" fillId="52" borderId="0" applyNumberFormat="0" applyBorder="0" applyAlignment="0" applyProtection="0"/>
    <xf numFmtId="0" fontId="96" fillId="39" borderId="0" applyNumberFormat="0" applyBorder="0" applyAlignment="0" applyProtection="0"/>
    <xf numFmtId="0" fontId="96" fillId="39" borderId="0" applyNumberFormat="0" applyBorder="0" applyAlignment="0" applyProtection="0"/>
    <xf numFmtId="0" fontId="96" fillId="39" borderId="0" applyNumberFormat="0" applyBorder="0" applyAlignment="0" applyProtection="0"/>
    <xf numFmtId="0" fontId="96" fillId="39" borderId="0" applyNumberFormat="0" applyBorder="0" applyAlignment="0" applyProtection="0"/>
    <xf numFmtId="0" fontId="92" fillId="53" borderId="0" applyNumberFormat="0" applyBorder="0" applyAlignment="0" applyProtection="0"/>
    <xf numFmtId="0" fontId="92" fillId="53"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92" fillId="54" borderId="0" applyNumberFormat="0" applyBorder="0" applyAlignment="0" applyProtection="0"/>
    <xf numFmtId="0" fontId="92" fillId="54" borderId="0" applyNumberFormat="0" applyBorder="0" applyAlignment="0" applyProtection="0"/>
    <xf numFmtId="0" fontId="96" fillId="53" borderId="0" applyNumberFormat="0" applyBorder="0" applyAlignment="0" applyProtection="0"/>
    <xf numFmtId="0" fontId="96" fillId="53" borderId="0" applyNumberFormat="0" applyBorder="0" applyAlignment="0" applyProtection="0"/>
    <xf numFmtId="0" fontId="96" fillId="53" borderId="0" applyNumberFormat="0" applyBorder="0" applyAlignment="0" applyProtection="0"/>
    <xf numFmtId="0" fontId="96" fillId="53" borderId="0" applyNumberFormat="0" applyBorder="0" applyAlignment="0" applyProtection="0"/>
    <xf numFmtId="0" fontId="92" fillId="55" borderId="0" applyNumberFormat="0" applyBorder="0" applyAlignment="0" applyProtection="0"/>
    <xf numFmtId="0" fontId="92" fillId="55" borderId="0" applyNumberFormat="0" applyBorder="0" applyAlignment="0" applyProtection="0"/>
    <xf numFmtId="0" fontId="96" fillId="51" borderId="0" applyNumberFormat="0" applyBorder="0" applyAlignment="0" applyProtection="0"/>
    <xf numFmtId="0" fontId="96" fillId="51" borderId="0" applyNumberFormat="0" applyBorder="0" applyAlignment="0" applyProtection="0"/>
    <xf numFmtId="0" fontId="96" fillId="51" borderId="0" applyNumberFormat="0" applyBorder="0" applyAlignment="0" applyProtection="0"/>
    <xf numFmtId="0" fontId="96" fillId="51" borderId="0" applyNumberFormat="0" applyBorder="0" applyAlignment="0" applyProtection="0"/>
    <xf numFmtId="0" fontId="92" fillId="56" borderId="0" applyNumberFormat="0" applyBorder="0" applyAlignment="0" applyProtection="0"/>
    <xf numFmtId="0" fontId="92" fillId="56" borderId="0" applyNumberFormat="0" applyBorder="0" applyAlignment="0" applyProtection="0"/>
    <xf numFmtId="0" fontId="96" fillId="49" borderId="0" applyNumberFormat="0" applyBorder="0" applyAlignment="0" applyProtection="0"/>
    <xf numFmtId="0" fontId="96" fillId="49" borderId="0" applyNumberFormat="0" applyBorder="0" applyAlignment="0" applyProtection="0"/>
    <xf numFmtId="0" fontId="96" fillId="49" borderId="0" applyNumberFormat="0" applyBorder="0" applyAlignment="0" applyProtection="0"/>
    <xf numFmtId="0" fontId="96" fillId="49" borderId="0" applyNumberFormat="0" applyBorder="0" applyAlignment="0" applyProtection="0"/>
    <xf numFmtId="0" fontId="92" fillId="57" borderId="0" applyNumberFormat="0" applyBorder="0" applyAlignment="0" applyProtection="0"/>
    <xf numFmtId="0" fontId="92" fillId="57" borderId="0" applyNumberFormat="0" applyBorder="0" applyAlignment="0" applyProtection="0"/>
    <xf numFmtId="0" fontId="96" fillId="58" borderId="0" applyNumberFormat="0" applyBorder="0" applyAlignment="0" applyProtection="0"/>
    <xf numFmtId="0" fontId="96" fillId="58" borderId="0" applyNumberFormat="0" applyBorder="0" applyAlignment="0" applyProtection="0"/>
    <xf numFmtId="0" fontId="96" fillId="58" borderId="0" applyNumberFormat="0" applyBorder="0" applyAlignment="0" applyProtection="0"/>
    <xf numFmtId="0" fontId="96" fillId="58" borderId="0" applyNumberFormat="0" applyBorder="0" applyAlignment="0" applyProtection="0"/>
    <xf numFmtId="0" fontId="92" fillId="52" borderId="0" applyNumberFormat="0" applyBorder="0" applyAlignment="0" applyProtection="0"/>
    <xf numFmtId="0" fontId="92" fillId="52" borderId="0" applyNumberFormat="0" applyBorder="0" applyAlignment="0" applyProtection="0"/>
    <xf numFmtId="0" fontId="96" fillId="53" borderId="0" applyNumberFormat="0" applyBorder="0" applyAlignment="0" applyProtection="0"/>
    <xf numFmtId="0" fontId="96" fillId="53" borderId="0" applyNumberFormat="0" applyBorder="0" applyAlignment="0" applyProtection="0"/>
    <xf numFmtId="0" fontId="96" fillId="53" borderId="0" applyNumberFormat="0" applyBorder="0" applyAlignment="0" applyProtection="0"/>
    <xf numFmtId="0" fontId="96" fillId="53" borderId="0" applyNumberFormat="0" applyBorder="0" applyAlignment="0" applyProtection="0"/>
    <xf numFmtId="0" fontId="92" fillId="53" borderId="0" applyNumberFormat="0" applyBorder="0" applyAlignment="0" applyProtection="0"/>
    <xf numFmtId="0" fontId="92" fillId="53" borderId="0" applyNumberFormat="0" applyBorder="0" applyAlignment="0" applyProtection="0"/>
    <xf numFmtId="0" fontId="96" fillId="56" borderId="0" applyNumberFormat="0" applyBorder="0" applyAlignment="0" applyProtection="0"/>
    <xf numFmtId="0" fontId="96" fillId="56" borderId="0" applyNumberFormat="0" applyBorder="0" applyAlignment="0" applyProtection="0"/>
    <xf numFmtId="0" fontId="96" fillId="56" borderId="0" applyNumberFormat="0" applyBorder="0" applyAlignment="0" applyProtection="0"/>
    <xf numFmtId="0" fontId="96" fillId="56" borderId="0" applyNumberFormat="0" applyBorder="0" applyAlignment="0" applyProtection="0"/>
    <xf numFmtId="0" fontId="92" fillId="51" borderId="0" applyNumberFormat="0" applyBorder="0" applyAlignment="0" applyProtection="0"/>
    <xf numFmtId="0" fontId="92"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97" fillId="0" borderId="0"/>
    <xf numFmtId="0" fontId="97" fillId="0" borderId="0"/>
    <xf numFmtId="165" fontId="1" fillId="0" borderId="0" applyFont="0" applyFill="0" applyBorder="0" applyAlignment="0" applyProtection="0"/>
    <xf numFmtId="167" fontId="1" fillId="0" borderId="0" applyFont="0" applyFill="0" applyBorder="0" applyAlignment="0" applyProtection="0"/>
    <xf numFmtId="0" fontId="98" fillId="3" borderId="0"/>
    <xf numFmtId="0" fontId="99" fillId="45" borderId="0" applyNumberFormat="0" applyBorder="0" applyAlignment="0" applyProtection="0"/>
    <xf numFmtId="0" fontId="99" fillId="45" borderId="0" applyNumberFormat="0" applyBorder="0" applyAlignment="0" applyProtection="0"/>
    <xf numFmtId="0" fontId="99" fillId="45" borderId="0" applyNumberFormat="0" applyBorder="0" applyAlignment="0" applyProtection="0"/>
    <xf numFmtId="0" fontId="99" fillId="45" borderId="0" applyNumberFormat="0" applyBorder="0" applyAlignment="0" applyProtection="0"/>
    <xf numFmtId="0" fontId="82" fillId="41" borderId="0" applyNumberFormat="0" applyBorder="0" applyAlignment="0" applyProtection="0"/>
    <xf numFmtId="0" fontId="82" fillId="41" borderId="0" applyNumberFormat="0" applyBorder="0" applyAlignment="0" applyProtection="0"/>
    <xf numFmtId="0" fontId="100" fillId="59" borderId="0">
      <alignment vertical="center"/>
    </xf>
    <xf numFmtId="37" fontId="45" fillId="0" borderId="0" applyFont="0" applyFill="0" applyBorder="0" applyAlignment="0" applyProtection="0"/>
    <xf numFmtId="173" fontId="45"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101" fillId="0" borderId="0"/>
    <xf numFmtId="0" fontId="102"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102" fillId="60" borderId="0"/>
    <xf numFmtId="0" fontId="102" fillId="60" borderId="0"/>
    <xf numFmtId="0" fontId="103" fillId="46" borderId="25" applyNumberFormat="0" applyAlignment="0" applyProtection="0"/>
    <xf numFmtId="0" fontId="103" fillId="46" borderId="25" applyNumberFormat="0" applyAlignment="0" applyProtection="0"/>
    <xf numFmtId="0" fontId="103" fillId="46" borderId="25" applyNumberFormat="0" applyAlignment="0" applyProtection="0"/>
    <xf numFmtId="0" fontId="103" fillId="46" borderId="25" applyNumberFormat="0" applyAlignment="0" applyProtection="0"/>
    <xf numFmtId="0" fontId="86" fillId="61" borderId="25" applyNumberFormat="0" applyAlignment="0" applyProtection="0"/>
    <xf numFmtId="0" fontId="86" fillId="61" borderId="25" applyNumberFormat="0" applyAlignment="0" applyProtection="0"/>
    <xf numFmtId="0" fontId="1" fillId="0" borderId="0" applyFill="0" applyBorder="0" applyAlignment="0"/>
    <xf numFmtId="0" fontId="104" fillId="62" borderId="26" applyNumberFormat="0" applyAlignment="0" applyProtection="0"/>
    <xf numFmtId="0" fontId="104" fillId="62" borderId="26" applyNumberFormat="0" applyAlignment="0" applyProtection="0"/>
    <xf numFmtId="0" fontId="104" fillId="62" borderId="26" applyNumberFormat="0" applyAlignment="0" applyProtection="0"/>
    <xf numFmtId="0" fontId="104" fillId="62" borderId="26" applyNumberFormat="0" applyAlignment="0" applyProtection="0"/>
    <xf numFmtId="0" fontId="88" fillId="62" borderId="26" applyNumberFormat="0" applyAlignment="0" applyProtection="0"/>
    <xf numFmtId="0" fontId="88" fillId="62" borderId="26" applyNumberFormat="0" applyAlignment="0" applyProtection="0"/>
    <xf numFmtId="0" fontId="43"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76" fillId="0" borderId="0" applyFont="0" applyFill="0" applyBorder="0" applyAlignment="0" applyProtection="0"/>
    <xf numFmtId="172" fontId="7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76" fillId="0" borderId="0" applyFont="0" applyFill="0" applyBorder="0" applyAlignment="0" applyProtection="0"/>
    <xf numFmtId="43" fontId="1"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105" fillId="60" borderId="27">
      <alignment horizontal="left"/>
    </xf>
    <xf numFmtId="15" fontId="106" fillId="3" borderId="0">
      <alignment horizontal="right"/>
    </xf>
    <xf numFmtId="0" fontId="107" fillId="63" borderId="0" applyNumberFormat="0" applyBorder="0" applyAlignment="0">
      <alignment horizontal="center"/>
    </xf>
    <xf numFmtId="0" fontId="104" fillId="64" borderId="0" applyNumberFormat="0" applyBorder="0" applyAlignment="0"/>
    <xf numFmtId="0" fontId="108" fillId="64" borderId="0">
      <alignment horizontal="centerContinuous"/>
    </xf>
    <xf numFmtId="0" fontId="103" fillId="65" borderId="28">
      <alignment horizontal="center"/>
      <protection locked="0"/>
    </xf>
    <xf numFmtId="176" fontId="98" fillId="0" borderId="0" applyFont="0" applyFill="0" applyBorder="0" applyAlignment="0" applyProtection="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4" fontId="95" fillId="0" borderId="0" applyFill="0" applyBorder="0" applyAlignment="0"/>
    <xf numFmtId="177" fontId="105" fillId="60" borderId="0" applyFont="0" applyFill="0" applyBorder="0" applyAlignment="0" applyProtection="0">
      <alignment vertical="center"/>
    </xf>
    <xf numFmtId="39" fontId="4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3" fontId="110" fillId="0" borderId="0"/>
    <xf numFmtId="0" fontId="111" fillId="39" borderId="0" applyNumberFormat="0" applyBorder="0" applyAlignment="0" applyProtection="0"/>
    <xf numFmtId="0" fontId="111" fillId="39" borderId="0" applyNumberFormat="0" applyBorder="0" applyAlignment="0" applyProtection="0"/>
    <xf numFmtId="0" fontId="111" fillId="39" borderId="0" applyNumberFormat="0" applyBorder="0" applyAlignment="0" applyProtection="0"/>
    <xf numFmtId="0" fontId="111" fillId="39"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12" fillId="66" borderId="0"/>
    <xf numFmtId="0" fontId="2" fillId="0" borderId="13" applyNumberFormat="0" applyAlignment="0" applyProtection="0">
      <alignment horizontal="left" vertical="center"/>
    </xf>
    <xf numFmtId="0" fontId="2" fillId="0" borderId="10">
      <alignment horizontal="left" vertical="center"/>
    </xf>
    <xf numFmtId="0" fontId="113" fillId="0" borderId="30" applyNumberFormat="0" applyFill="0" applyAlignment="0" applyProtection="0"/>
    <xf numFmtId="0" fontId="113" fillId="0" borderId="30" applyNumberFormat="0" applyFill="0" applyAlignment="0" applyProtection="0"/>
    <xf numFmtId="0" fontId="113" fillId="0" borderId="30" applyNumberFormat="0" applyFill="0" applyAlignment="0" applyProtection="0"/>
    <xf numFmtId="0" fontId="113" fillId="0" borderId="30" applyNumberFormat="0" applyFill="0" applyAlignment="0" applyProtection="0"/>
    <xf numFmtId="0" fontId="78" fillId="0" borderId="29" applyNumberFormat="0" applyFill="0" applyAlignment="0" applyProtection="0"/>
    <xf numFmtId="0" fontId="78" fillId="0" borderId="29" applyNumberFormat="0" applyFill="0" applyAlignment="0" applyProtection="0"/>
    <xf numFmtId="0" fontId="114" fillId="0" borderId="32" applyNumberFormat="0" applyFill="0" applyAlignment="0" applyProtection="0"/>
    <xf numFmtId="0" fontId="114" fillId="0" borderId="32" applyNumberFormat="0" applyFill="0" applyAlignment="0" applyProtection="0"/>
    <xf numFmtId="0" fontId="114" fillId="0" borderId="32" applyNumberFormat="0" applyFill="0" applyAlignment="0" applyProtection="0"/>
    <xf numFmtId="0" fontId="114" fillId="0" borderId="32" applyNumberFormat="0" applyFill="0" applyAlignment="0" applyProtection="0"/>
    <xf numFmtId="0" fontId="79" fillId="0" borderId="31" applyNumberFormat="0" applyFill="0" applyAlignment="0" applyProtection="0"/>
    <xf numFmtId="0" fontId="79" fillId="0" borderId="31" applyNumberFormat="0" applyFill="0" applyAlignment="0" applyProtection="0"/>
    <xf numFmtId="0" fontId="115" fillId="0" borderId="34" applyNumberFormat="0" applyFill="0" applyAlignment="0" applyProtection="0"/>
    <xf numFmtId="0" fontId="115" fillId="0" borderId="34" applyNumberFormat="0" applyFill="0" applyAlignment="0" applyProtection="0"/>
    <xf numFmtId="0" fontId="115" fillId="0" borderId="34" applyNumberFormat="0" applyFill="0" applyAlignment="0" applyProtection="0"/>
    <xf numFmtId="0" fontId="115" fillId="0" borderId="34" applyNumberFormat="0" applyFill="0" applyAlignment="0" applyProtection="0"/>
    <xf numFmtId="0" fontId="80" fillId="0" borderId="33" applyNumberFormat="0" applyFill="0" applyAlignment="0" applyProtection="0"/>
    <xf numFmtId="0" fontId="80" fillId="0" borderId="33" applyNumberFormat="0" applyFill="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179" fontId="116" fillId="0" borderId="0"/>
    <xf numFmtId="180" fontId="116" fillId="0" borderId="0">
      <alignment horizontal="centerContinuous"/>
    </xf>
    <xf numFmtId="181" fontId="101" fillId="0" borderId="0"/>
    <xf numFmtId="182" fontId="116" fillId="0" borderId="0">
      <alignment horizontal="centerContinuous"/>
    </xf>
    <xf numFmtId="181" fontId="101" fillId="0" borderId="0"/>
    <xf numFmtId="183" fontId="117" fillId="0" borderId="0" applyFont="0" applyFill="0" applyBorder="0" applyProtection="0">
      <alignment horizontal="centerContinuous"/>
    </xf>
    <xf numFmtId="179" fontId="117" fillId="0" borderId="0" applyFont="0" applyFill="0" applyBorder="0" applyAlignment="0" applyProtection="0"/>
    <xf numFmtId="180" fontId="117" fillId="0" borderId="0" applyFont="0" applyFill="0" applyBorder="0" applyProtection="0">
      <alignment horizontal="centerContinuous"/>
    </xf>
    <xf numFmtId="181" fontId="117" fillId="0" borderId="0" applyFont="0" applyFill="0" applyBorder="0" applyAlignment="0" applyProtection="0"/>
    <xf numFmtId="184" fontId="117" fillId="0" borderId="0" applyFont="0" applyFill="0" applyBorder="0" applyProtection="0">
      <alignment horizontal="centerContinuous"/>
    </xf>
    <xf numFmtId="185" fontId="117" fillId="0" borderId="0" applyFont="0" applyFill="0" applyBorder="0" applyAlignment="0" applyProtection="0"/>
    <xf numFmtId="182" fontId="117" fillId="0" borderId="0" applyFont="0" applyFill="0" applyBorder="0" applyProtection="0">
      <alignment horizontal="centerContinuous"/>
    </xf>
    <xf numFmtId="0" fontId="118" fillId="48" borderId="25" applyNumberFormat="0" applyAlignment="0" applyProtection="0"/>
    <xf numFmtId="0" fontId="118" fillId="48" borderId="25" applyNumberFormat="0" applyAlignment="0" applyProtection="0"/>
    <xf numFmtId="0" fontId="118" fillId="48" borderId="25" applyNumberFormat="0" applyAlignment="0" applyProtection="0"/>
    <xf numFmtId="0" fontId="118" fillId="48" borderId="25" applyNumberFormat="0" applyAlignment="0" applyProtection="0"/>
    <xf numFmtId="0" fontId="84" fillId="46" borderId="25" applyNumberFormat="0" applyAlignment="0" applyProtection="0"/>
    <xf numFmtId="0" fontId="84" fillId="46" borderId="25" applyNumberFormat="0" applyAlignment="0" applyProtection="0"/>
    <xf numFmtId="186" fontId="117" fillId="0" borderId="0" applyFont="0" applyFill="0" applyBorder="0" applyAlignment="0" applyProtection="0"/>
    <xf numFmtId="187" fontId="101" fillId="0" borderId="0" applyFont="0" applyFill="0" applyBorder="0" applyAlignment="0" applyProtection="0"/>
    <xf numFmtId="0" fontId="119"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20" fillId="0" borderId="36" applyNumberFormat="0" applyFill="0" applyAlignment="0" applyProtection="0"/>
    <xf numFmtId="0" fontId="120" fillId="0" borderId="36" applyNumberFormat="0" applyFill="0" applyAlignment="0" applyProtection="0"/>
    <xf numFmtId="0" fontId="120" fillId="0" borderId="36" applyNumberFormat="0" applyFill="0" applyAlignment="0" applyProtection="0"/>
    <xf numFmtId="0" fontId="120" fillId="0" borderId="36" applyNumberFormat="0" applyFill="0" applyAlignment="0" applyProtection="0"/>
    <xf numFmtId="0" fontId="87" fillId="0" borderId="35" applyNumberFormat="0" applyFill="0" applyAlignment="0" applyProtection="0"/>
    <xf numFmtId="0" fontId="87" fillId="0" borderId="35" applyNumberFormat="0" applyFill="0" applyAlignment="0" applyProtection="0"/>
    <xf numFmtId="0" fontId="121" fillId="67" borderId="37">
      <protection locked="0"/>
    </xf>
    <xf numFmtId="188" fontId="1" fillId="0" borderId="0" applyFont="0" applyFill="0" applyBorder="0" applyAlignment="0" applyProtection="0"/>
    <xf numFmtId="189" fontId="122" fillId="0" borderId="0"/>
    <xf numFmtId="10" fontId="76" fillId="68" borderId="11" applyBorder="0">
      <alignment horizontal="center"/>
      <protection locked="0"/>
    </xf>
    <xf numFmtId="190" fontId="117" fillId="0" borderId="0" applyFont="0" applyFill="0" applyBorder="0" applyAlignment="0" applyProtection="0"/>
    <xf numFmtId="0" fontId="123" fillId="48" borderId="0" applyNumberFormat="0" applyBorder="0" applyAlignment="0" applyProtection="0"/>
    <xf numFmtId="0" fontId="123" fillId="48" borderId="0" applyNumberFormat="0" applyBorder="0" applyAlignment="0" applyProtection="0"/>
    <xf numFmtId="0" fontId="123" fillId="48" borderId="0" applyNumberFormat="0" applyBorder="0" applyAlignment="0" applyProtection="0"/>
    <xf numFmtId="0" fontId="12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119"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 fillId="0" borderId="0"/>
    <xf numFmtId="0" fontId="1" fillId="0" borderId="0"/>
    <xf numFmtId="0" fontId="1" fillId="0" borderId="0"/>
    <xf numFmtId="0" fontId="1" fillId="0" borderId="0"/>
    <xf numFmtId="0" fontId="95" fillId="0" borderId="0">
      <alignment vertical="top"/>
    </xf>
    <xf numFmtId="0" fontId="9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95" fillId="0" borderId="0">
      <alignment vertical="top"/>
    </xf>
    <xf numFmtId="0" fontId="95" fillId="0" borderId="0">
      <alignment vertical="top"/>
    </xf>
    <xf numFmtId="0" fontId="1" fillId="0" borderId="0"/>
    <xf numFmtId="0" fontId="1" fillId="0" borderId="0"/>
    <xf numFmtId="0" fontId="95" fillId="0" borderId="0">
      <alignment vertical="top"/>
    </xf>
    <xf numFmtId="0" fontId="95" fillId="0" borderId="0">
      <alignment vertical="top"/>
    </xf>
    <xf numFmtId="0" fontId="1" fillId="0" borderId="0"/>
    <xf numFmtId="0" fontId="1" fillId="0" borderId="0"/>
    <xf numFmtId="0" fontId="1" fillId="0" borderId="0"/>
    <xf numFmtId="0" fontId="95" fillId="0" borderId="0">
      <alignment vertical="top"/>
    </xf>
    <xf numFmtId="0" fontId="1" fillId="0" borderId="0"/>
    <xf numFmtId="0" fontId="95" fillId="0" borderId="0">
      <alignment vertical="top"/>
    </xf>
    <xf numFmtId="0" fontId="95" fillId="0" borderId="0">
      <alignment vertical="top"/>
    </xf>
    <xf numFmtId="0" fontId="95" fillId="0" borderId="0">
      <alignment vertical="top"/>
    </xf>
    <xf numFmtId="0" fontId="1" fillId="0" borderId="0"/>
    <xf numFmtId="0" fontId="1" fillId="0" borderId="0"/>
    <xf numFmtId="0" fontId="1" fillId="0" borderId="0"/>
    <xf numFmtId="0" fontId="1" fillId="0" borderId="0"/>
    <xf numFmtId="0" fontId="95" fillId="0" borderId="0">
      <alignment vertical="top"/>
    </xf>
    <xf numFmtId="0" fontId="9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alignment vertical="top"/>
    </xf>
    <xf numFmtId="0" fontId="95" fillId="0" borderId="0">
      <alignment vertical="top"/>
    </xf>
    <xf numFmtId="0" fontId="95" fillId="0" borderId="0">
      <alignment vertical="top"/>
    </xf>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53" fillId="0" borderId="0"/>
    <xf numFmtId="0" fontId="1" fillId="0" borderId="0"/>
    <xf numFmtId="0" fontId="1" fillId="0" borderId="0"/>
    <xf numFmtId="0" fontId="1" fillId="0" borderId="0"/>
    <xf numFmtId="0" fontId="53" fillId="0" borderId="0"/>
    <xf numFmtId="0" fontId="53" fillId="0" borderId="0"/>
    <xf numFmtId="0" fontId="53" fillId="0" borderId="0"/>
    <xf numFmtId="0" fontId="53" fillId="0" borderId="0"/>
    <xf numFmtId="0" fontId="53" fillId="0" borderId="0"/>
    <xf numFmtId="0" fontId="53" fillId="0" borderId="0"/>
    <xf numFmtId="0" fontId="19" fillId="0" borderId="0"/>
    <xf numFmtId="0" fontId="53" fillId="0" borderId="0"/>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95" fillId="0" borderId="0">
      <alignment vertical="top"/>
    </xf>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16" fillId="0" borderId="0">
      <alignment horizontal="centerContinuous"/>
    </xf>
    <xf numFmtId="0" fontId="53"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53" fillId="13" borderId="22" applyNumberFormat="0" applyFont="0" applyAlignment="0" applyProtection="0"/>
    <xf numFmtId="191" fontId="117" fillId="0" borderId="0" applyFont="0" applyFill="0" applyBorder="0" applyAlignment="0" applyProtection="0"/>
    <xf numFmtId="0" fontId="124" fillId="46" borderId="39" applyNumberFormat="0" applyAlignment="0" applyProtection="0"/>
    <xf numFmtId="0" fontId="124" fillId="46" borderId="39" applyNumberFormat="0" applyAlignment="0" applyProtection="0"/>
    <xf numFmtId="0" fontId="124" fillId="46" borderId="39" applyNumberFormat="0" applyAlignment="0" applyProtection="0"/>
    <xf numFmtId="0" fontId="124" fillId="46" borderId="39" applyNumberFormat="0" applyAlignment="0" applyProtection="0"/>
    <xf numFmtId="0" fontId="85" fillId="61" borderId="39" applyNumberFormat="0" applyAlignment="0" applyProtection="0"/>
    <xf numFmtId="0" fontId="85" fillId="61" borderId="39" applyNumberFormat="0" applyAlignment="0" applyProtection="0"/>
    <xf numFmtId="0" fontId="125" fillId="2" borderId="5"/>
    <xf numFmtId="49" fontId="72"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05" fillId="3" borderId="0"/>
    <xf numFmtId="0" fontId="105" fillId="60" borderId="0"/>
    <xf numFmtId="0" fontId="102" fillId="4" borderId="0"/>
    <xf numFmtId="0" fontId="105" fillId="60" borderId="0"/>
    <xf numFmtId="193" fontId="117" fillId="0" borderId="40" applyNumberFormat="0" applyFont="0" applyFill="0" applyAlignment="0" applyProtection="0"/>
    <xf numFmtId="189" fontId="117" fillId="0" borderId="41" applyNumberFormat="0" applyFont="0" applyFill="0" applyAlignment="0" applyProtection="0"/>
    <xf numFmtId="193" fontId="117" fillId="0" borderId="42" applyNumberFormat="0" applyFont="0" applyFill="0" applyAlignment="0" applyProtection="0"/>
    <xf numFmtId="193" fontId="117" fillId="0" borderId="42" applyNumberFormat="0" applyFont="0" applyFill="0" applyAlignment="0" applyProtection="0"/>
    <xf numFmtId="193" fontId="117" fillId="0" borderId="43" applyNumberFormat="0" applyFont="0" applyFill="0" applyAlignment="0" applyProtection="0"/>
    <xf numFmtId="193" fontId="117" fillId="0" borderId="43" applyNumberFormat="0" applyFont="0" applyFill="0" applyAlignment="0" applyProtection="0"/>
    <xf numFmtId="193" fontId="117" fillId="0" borderId="40" applyNumberFormat="0" applyFont="0" applyFill="0" applyAlignment="0" applyProtection="0"/>
    <xf numFmtId="193" fontId="117" fillId="0" borderId="40" applyNumberFormat="0" applyFont="0" applyFill="0" applyAlignment="0" applyProtection="0"/>
    <xf numFmtId="0" fontId="126" fillId="0" borderId="0"/>
    <xf numFmtId="0" fontId="98" fillId="60" borderId="0"/>
    <xf numFmtId="0" fontId="1" fillId="0" borderId="0"/>
    <xf numFmtId="0" fontId="1" fillId="0" borderId="0"/>
    <xf numFmtId="0" fontId="105" fillId="60" borderId="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49"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0" fontId="95"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101" fillId="0" borderId="0"/>
    <xf numFmtId="196" fontId="127" fillId="0" borderId="1"/>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29" fillId="69" borderId="0">
      <alignment horizontal="centerContinuous"/>
    </xf>
    <xf numFmtId="0" fontId="130" fillId="61" borderId="0" applyNumberFormat="0" applyBorder="0" applyAlignment="0">
      <alignment horizontal="center"/>
    </xf>
    <xf numFmtId="0" fontId="131" fillId="66" borderId="0" applyBorder="0"/>
    <xf numFmtId="173" fontId="72" fillId="0" borderId="24" applyFill="0" applyAlignment="0" applyProtection="0"/>
    <xf numFmtId="0" fontId="91" fillId="0" borderId="44" applyNumberFormat="0" applyFill="0" applyAlignment="0" applyProtection="0"/>
    <xf numFmtId="0" fontId="91"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32" fillId="0" borderId="45" applyNumberFormat="0" applyFill="0" applyAlignment="0" applyProtection="0"/>
    <xf numFmtId="0" fontId="132" fillId="0" borderId="45" applyNumberFormat="0" applyFill="0" applyAlignment="0" applyProtection="0"/>
    <xf numFmtId="0" fontId="132" fillId="0" borderId="45" applyNumberFormat="0" applyFill="0" applyAlignment="0" applyProtection="0"/>
    <xf numFmtId="0" fontId="132" fillId="0" borderId="45"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0" fontId="91" fillId="0" borderId="44" applyNumberFormat="0" applyFill="0" applyAlignment="0" applyProtection="0"/>
    <xf numFmtId="38" fontId="133" fillId="0" borderId="0"/>
    <xf numFmtId="3" fontId="134" fillId="0" borderId="0">
      <alignment horizontal="left"/>
    </xf>
    <xf numFmtId="37" fontId="135" fillId="0" borderId="0">
      <alignment horizontal="right"/>
      <protection locked="0"/>
    </xf>
    <xf numFmtId="0" fontId="136" fillId="0" borderId="0" applyNumberFormat="0" applyFill="0" applyBorder="0" applyAlignment="0">
      <protection locked="0"/>
    </xf>
    <xf numFmtId="167" fontId="95" fillId="0" borderId="0" applyFont="0" applyFill="0" applyBorder="0" applyAlignment="0" applyProtection="0"/>
    <xf numFmtId="168" fontId="95"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137" fillId="0" borderId="12" applyNumberFormat="0" applyFill="0" applyProtection="0">
      <alignment horizontal="centerContinuous"/>
    </xf>
    <xf numFmtId="189" fontId="138" fillId="0" borderId="0" applyNumberFormat="0" applyFill="0" applyBorder="0" applyProtection="0">
      <alignment horizontal="centerContinuous"/>
    </xf>
    <xf numFmtId="0" fontId="137" fillId="0" borderId="12" applyNumberFormat="0" applyFill="0" applyProtection="0">
      <alignment horizontal="centerContinuous"/>
    </xf>
    <xf numFmtId="171" fontId="19" fillId="0" borderId="0" applyFont="0" applyFill="0" applyBorder="0" applyAlignment="0" applyProtection="0"/>
    <xf numFmtId="41" fontId="19" fillId="0" borderId="0" applyFont="0" applyFill="0" applyBorder="0" applyAlignment="0" applyProtection="0"/>
    <xf numFmtId="171" fontId="19" fillId="0" borderId="0" applyFont="0" applyFill="0" applyBorder="0" applyAlignment="0" applyProtection="0"/>
    <xf numFmtId="0" fontId="141" fillId="38" borderId="0" applyNumberFormat="0" applyBorder="0" applyAlignment="0" applyProtection="0"/>
    <xf numFmtId="0" fontId="141" fillId="41" borderId="0" applyNumberFormat="0" applyBorder="0" applyAlignment="0" applyProtection="0"/>
    <xf numFmtId="0" fontId="141" fillId="43" borderId="0" applyNumberFormat="0" applyBorder="0" applyAlignment="0" applyProtection="0"/>
    <xf numFmtId="0" fontId="141" fillId="45" borderId="0" applyNumberFormat="0" applyBorder="0" applyAlignment="0" applyProtection="0"/>
    <xf numFmtId="0" fontId="141" fillId="39" borderId="0" applyNumberFormat="0" applyBorder="0" applyAlignment="0" applyProtection="0"/>
    <xf numFmtId="0" fontId="141" fillId="46" borderId="0" applyNumberFormat="0" applyBorder="0" applyAlignment="0" applyProtection="0"/>
    <xf numFmtId="0" fontId="53" fillId="38" borderId="0" applyNumberFormat="0" applyBorder="0" applyAlignment="0" applyProtection="0"/>
    <xf numFmtId="0" fontId="19" fillId="19" borderId="0" applyNumberFormat="0" applyBorder="0" applyAlignment="0" applyProtection="0"/>
    <xf numFmtId="0" fontId="53" fillId="41"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39" borderId="0" applyNumberFormat="0" applyBorder="0" applyAlignment="0" applyProtection="0"/>
    <xf numFmtId="0" fontId="53" fillId="46" borderId="0" applyNumberFormat="0" applyBorder="0" applyAlignment="0" applyProtection="0"/>
    <xf numFmtId="0" fontId="141" fillId="40" borderId="0" applyNumberFormat="0" applyBorder="0" applyAlignment="0" applyProtection="0"/>
    <xf numFmtId="0" fontId="141" fillId="42" borderId="0" applyNumberFormat="0" applyBorder="0" applyAlignment="0" applyProtection="0"/>
    <xf numFmtId="0" fontId="141" fillId="47" borderId="0" applyNumberFormat="0" applyBorder="0" applyAlignment="0" applyProtection="0"/>
    <xf numFmtId="0" fontId="141" fillId="45" borderId="0" applyNumberFormat="0" applyBorder="0" applyAlignment="0" applyProtection="0"/>
    <xf numFmtId="0" fontId="141" fillId="40" borderId="0" applyNumberFormat="0" applyBorder="0" applyAlignment="0" applyProtection="0"/>
    <xf numFmtId="0" fontId="141" fillId="49" borderId="0" applyNumberFormat="0" applyBorder="0" applyAlignment="0" applyProtection="0"/>
    <xf numFmtId="0" fontId="53" fillId="40" borderId="0" applyNumberFormat="0" applyBorder="0" applyAlignment="0" applyProtection="0"/>
    <xf numFmtId="0" fontId="53" fillId="42"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9" borderId="0" applyNumberFormat="0" applyBorder="0" applyAlignment="0" applyProtection="0"/>
    <xf numFmtId="0" fontId="144" fillId="50" borderId="0" applyNumberFormat="0" applyBorder="0" applyAlignment="0" applyProtection="0"/>
    <xf numFmtId="0" fontId="144" fillId="42" borderId="0" applyNumberFormat="0" applyBorder="0" applyAlignment="0" applyProtection="0"/>
    <xf numFmtId="0" fontId="144" fillId="47" borderId="0" applyNumberFormat="0" applyBorder="0" applyAlignment="0" applyProtection="0"/>
    <xf numFmtId="0" fontId="144" fillId="52" borderId="0" applyNumberFormat="0" applyBorder="0" applyAlignment="0" applyProtection="0"/>
    <xf numFmtId="0" fontId="144" fillId="53" borderId="0" applyNumberFormat="0" applyBorder="0" applyAlignment="0" applyProtection="0"/>
    <xf numFmtId="0" fontId="144" fillId="54" borderId="0" applyNumberFormat="0" applyBorder="0" applyAlignment="0" applyProtection="0"/>
    <xf numFmtId="0" fontId="92" fillId="50" borderId="0" applyNumberFormat="0" applyBorder="0" applyAlignment="0" applyProtection="0"/>
    <xf numFmtId="0" fontId="92" fillId="42" borderId="0" applyNumberFormat="0" applyBorder="0" applyAlignment="0" applyProtection="0"/>
    <xf numFmtId="0" fontId="92" fillId="47" borderId="0" applyNumberFormat="0" applyBorder="0" applyAlignment="0" applyProtection="0"/>
    <xf numFmtId="0" fontId="92" fillId="52" borderId="0" applyNumberFormat="0" applyBorder="0" applyAlignment="0" applyProtection="0"/>
    <xf numFmtId="0" fontId="92" fillId="53" borderId="0" applyNumberFormat="0" applyBorder="0" applyAlignment="0" applyProtection="0"/>
    <xf numFmtId="0" fontId="92" fillId="54" borderId="0" applyNumberFormat="0" applyBorder="0" applyAlignment="0" applyProtection="0"/>
    <xf numFmtId="0" fontId="144" fillId="55" borderId="0" applyNumberFormat="0" applyBorder="0" applyAlignment="0" applyProtection="0"/>
    <xf numFmtId="0" fontId="144" fillId="56" borderId="0" applyNumberFormat="0" applyBorder="0" applyAlignment="0" applyProtection="0"/>
    <xf numFmtId="0" fontId="144" fillId="57" borderId="0" applyNumberFormat="0" applyBorder="0" applyAlignment="0" applyProtection="0"/>
    <xf numFmtId="0" fontId="144" fillId="52" borderId="0" applyNumberFormat="0" applyBorder="0" applyAlignment="0" applyProtection="0"/>
    <xf numFmtId="0" fontId="144" fillId="53" borderId="0" applyNumberFormat="0" applyBorder="0" applyAlignment="0" applyProtection="0"/>
    <xf numFmtId="0" fontId="144" fillId="51" borderId="0" applyNumberFormat="0" applyBorder="0" applyAlignment="0" applyProtection="0"/>
    <xf numFmtId="0" fontId="53" fillId="44" borderId="38" applyNumberFormat="0" applyFont="0" applyAlignment="0" applyProtection="0"/>
    <xf numFmtId="0" fontId="145" fillId="41" borderId="0" applyNumberFormat="0" applyBorder="0" applyAlignment="0" applyProtection="0"/>
    <xf numFmtId="0" fontId="86" fillId="61" borderId="25" applyNumberFormat="0" applyAlignment="0" applyProtection="0"/>
    <xf numFmtId="0" fontId="96" fillId="70" borderId="1">
      <alignment wrapText="1"/>
    </xf>
    <xf numFmtId="0" fontId="81" fillId="43" borderId="0" applyNumberFormat="0" applyBorder="0" applyAlignment="0" applyProtection="0"/>
    <xf numFmtId="0" fontId="146" fillId="61" borderId="25" applyNumberFormat="0" applyAlignment="0" applyProtection="0"/>
    <xf numFmtId="0" fontId="147" fillId="62" borderId="26" applyNumberFormat="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82" fillId="41" borderId="0" applyNumberFormat="0" applyBorder="0" applyAlignment="0" applyProtection="0"/>
    <xf numFmtId="0" fontId="148" fillId="0" borderId="0" applyNumberFormat="0" applyFill="0" applyBorder="0" applyAlignment="0" applyProtection="0"/>
    <xf numFmtId="0" fontId="140" fillId="0" borderId="0"/>
    <xf numFmtId="197" fontId="140" fillId="0" borderId="0"/>
    <xf numFmtId="0" fontId="92" fillId="55" borderId="0" applyNumberFormat="0" applyBorder="0" applyAlignment="0" applyProtection="0"/>
    <xf numFmtId="0" fontId="92" fillId="56" borderId="0" applyNumberFormat="0" applyBorder="0" applyAlignment="0" applyProtection="0"/>
    <xf numFmtId="0" fontId="92" fillId="57" borderId="0" applyNumberFormat="0" applyBorder="0" applyAlignment="0" applyProtection="0"/>
    <xf numFmtId="0" fontId="92" fillId="52" borderId="0" applyNumberFormat="0" applyBorder="0" applyAlignment="0" applyProtection="0"/>
    <xf numFmtId="0" fontId="92" fillId="53" borderId="0" applyNumberFormat="0" applyBorder="0" applyAlignment="0" applyProtection="0"/>
    <xf numFmtId="0" fontId="92" fillId="51" borderId="0" applyNumberFormat="0" applyBorder="0" applyAlignment="0" applyProtection="0"/>
    <xf numFmtId="0" fontId="90" fillId="0" borderId="0" applyNumberFormat="0" applyFill="0" applyBorder="0" applyAlignment="0" applyProtection="0"/>
    <xf numFmtId="0" fontId="149" fillId="43" borderId="0" applyNumberFormat="0" applyBorder="0" applyAlignment="0" applyProtection="0"/>
    <xf numFmtId="0" fontId="150" fillId="0" borderId="29" applyNumberFormat="0" applyFill="0" applyAlignment="0" applyProtection="0"/>
    <xf numFmtId="0" fontId="151" fillId="0" borderId="31" applyNumberFormat="0" applyFill="0" applyAlignment="0" applyProtection="0"/>
    <xf numFmtId="0" fontId="160" fillId="0" borderId="17" applyNumberFormat="0" applyFill="0" applyAlignment="0" applyProtection="0"/>
    <xf numFmtId="0" fontId="152" fillId="0" borderId="33" applyNumberFormat="0" applyFill="0" applyAlignment="0" applyProtection="0"/>
    <xf numFmtId="0" fontId="152" fillId="0" borderId="0" applyNumberFormat="0" applyFill="0" applyBorder="0" applyAlignment="0" applyProtection="0"/>
    <xf numFmtId="0" fontId="159"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61" fillId="10" borderId="18" applyNumberFormat="0" applyAlignment="0" applyProtection="0"/>
    <xf numFmtId="0" fontId="84" fillId="46" borderId="25" applyNumberFormat="0" applyAlignment="0" applyProtection="0"/>
    <xf numFmtId="0" fontId="153" fillId="46" borderId="25" applyNumberFormat="0" applyAlignment="0" applyProtection="0"/>
    <xf numFmtId="0" fontId="88" fillId="62" borderId="26" applyNumberFormat="0" applyAlignment="0" applyProtection="0"/>
    <xf numFmtId="0" fontId="154" fillId="0" borderId="35" applyNumberFormat="0" applyFill="0" applyAlignment="0" applyProtection="0"/>
    <xf numFmtId="0" fontId="87" fillId="0" borderId="35" applyNumberFormat="0" applyFill="0" applyAlignment="0" applyProtection="0"/>
    <xf numFmtId="0" fontId="83" fillId="48" borderId="0" applyNumberFormat="0" applyBorder="0" applyAlignment="0" applyProtection="0"/>
    <xf numFmtId="0" fontId="155" fillId="48" borderId="0" applyNumberFormat="0" applyBorder="0" applyAlignment="0" applyProtection="0"/>
    <xf numFmtId="197" fontId="1" fillId="0" borderId="0"/>
    <xf numFmtId="0" fontId="1" fillId="0" borderId="0">
      <alignment wrapText="1"/>
    </xf>
    <xf numFmtId="0" fontId="44" fillId="0" borderId="0"/>
    <xf numFmtId="0" fontId="44" fillId="0" borderId="0"/>
    <xf numFmtId="0" fontId="19" fillId="0" borderId="0"/>
    <xf numFmtId="0" fontId="44" fillId="0" borderId="0"/>
    <xf numFmtId="0" fontId="19" fillId="0" borderId="0"/>
    <xf numFmtId="201" fontId="1" fillId="0" borderId="0"/>
    <xf numFmtId="0" fontId="1" fillId="0" borderId="0"/>
    <xf numFmtId="197" fontId="1" fillId="0" borderId="0"/>
    <xf numFmtId="0" fontId="19" fillId="0" borderId="0"/>
    <xf numFmtId="197" fontId="1" fillId="0" borderId="0"/>
    <xf numFmtId="0" fontId="1" fillId="0" borderId="0"/>
    <xf numFmtId="0" fontId="1"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9" fontId="1" fillId="0" borderId="0"/>
    <xf numFmtId="0" fontId="53" fillId="0" borderId="0"/>
    <xf numFmtId="0" fontId="53" fillId="0" borderId="0"/>
    <xf numFmtId="0" fontId="1" fillId="0" borderId="0"/>
    <xf numFmtId="0" fontId="141" fillId="0" borderId="0"/>
    <xf numFmtId="0" fontId="19" fillId="0" borderId="0"/>
    <xf numFmtId="0" fontId="19" fillId="0" borderId="0"/>
    <xf numFmtId="0" fontId="19" fillId="0" borderId="0"/>
    <xf numFmtId="0" fontId="19" fillId="0" borderId="0"/>
    <xf numFmtId="0" fontId="1" fillId="0" borderId="0"/>
    <xf numFmtId="0" fontId="19" fillId="0" borderId="0"/>
    <xf numFmtId="199" fontId="1" fillId="0" borderId="0">
      <alignment wrapText="1"/>
    </xf>
    <xf numFmtId="0" fontId="19" fillId="0" borderId="0"/>
    <xf numFmtId="0" fontId="19" fillId="0" borderId="0"/>
    <xf numFmtId="0" fontId="19" fillId="0" borderId="0"/>
    <xf numFmtId="0" fontId="19" fillId="0" borderId="0"/>
    <xf numFmtId="199" fontId="1" fillId="0" borderId="0">
      <alignment wrapText="1"/>
    </xf>
    <xf numFmtId="0" fontId="19" fillId="0" borderId="0"/>
    <xf numFmtId="197" fontId="1" fillId="0" borderId="0"/>
    <xf numFmtId="0" fontId="1" fillId="0" borderId="0"/>
    <xf numFmtId="197" fontId="1" fillId="0" borderId="0"/>
    <xf numFmtId="0" fontId="44" fillId="0" borderId="0"/>
    <xf numFmtId="0" fontId="141" fillId="0" borderId="0"/>
    <xf numFmtId="0" fontId="44" fillId="0" borderId="0"/>
    <xf numFmtId="197"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97" fontId="44" fillId="0" borderId="0"/>
    <xf numFmtId="197" fontId="44" fillId="0" borderId="0"/>
    <xf numFmtId="197" fontId="44" fillId="0" borderId="0"/>
    <xf numFmtId="0" fontId="19" fillId="0" borderId="0"/>
    <xf numFmtId="0" fontId="19" fillId="0" borderId="0"/>
    <xf numFmtId="0" fontId="44" fillId="0" borderId="0"/>
    <xf numFmtId="0" fontId="19" fillId="0" borderId="0"/>
    <xf numFmtId="0" fontId="19" fillId="0" borderId="0"/>
    <xf numFmtId="0" fontId="19" fillId="0" borderId="0"/>
    <xf numFmtId="197" fontId="44" fillId="0" borderId="0"/>
    <xf numFmtId="0" fontId="19" fillId="0" borderId="0"/>
    <xf numFmtId="197" fontId="44" fillId="0" borderId="0"/>
    <xf numFmtId="0" fontId="19" fillId="0" borderId="0"/>
    <xf numFmtId="0" fontId="19" fillId="0" borderId="0"/>
    <xf numFmtId="197" fontId="44" fillId="0" borderId="0"/>
    <xf numFmtId="0" fontId="19" fillId="0" borderId="0"/>
    <xf numFmtId="0" fontId="19" fillId="0" borderId="0"/>
    <xf numFmtId="197" fontId="44"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9" fontId="1" fillId="0" borderId="0">
      <alignment wrapText="1"/>
    </xf>
    <xf numFmtId="0" fontId="44" fillId="0" borderId="0"/>
    <xf numFmtId="197" fontId="44" fillId="0" borderId="0"/>
    <xf numFmtId="0" fontId="141" fillId="0" borderId="0"/>
    <xf numFmtId="0" fontId="141"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0" fontId="19" fillId="0" borderId="0"/>
    <xf numFmtId="199" fontId="1" fillId="0" borderId="0">
      <alignment wrapText="1"/>
    </xf>
    <xf numFmtId="0" fontId="19" fillId="0" borderId="0"/>
    <xf numFmtId="0" fontId="19" fillId="0" borderId="0"/>
    <xf numFmtId="197" fontId="44" fillId="0" borderId="0"/>
    <xf numFmtId="197" fontId="44" fillId="0" borderId="0"/>
    <xf numFmtId="0" fontId="19" fillId="0" borderId="0"/>
    <xf numFmtId="0" fontId="19"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0" fontId="141" fillId="0" borderId="0"/>
    <xf numFmtId="197" fontId="44" fillId="0" borderId="0"/>
    <xf numFmtId="197" fontId="44" fillId="0" borderId="0"/>
    <xf numFmtId="0" fontId="19" fillId="0" borderId="0"/>
    <xf numFmtId="0" fontId="141" fillId="0" borderId="0"/>
    <xf numFmtId="197" fontId="141" fillId="0" borderId="0"/>
    <xf numFmtId="199" fontId="1" fillId="0" borderId="0">
      <alignment wrapText="1"/>
    </xf>
    <xf numFmtId="0" fontId="141" fillId="0" borderId="0"/>
    <xf numFmtId="197" fontId="141" fillId="0" borderId="0"/>
    <xf numFmtId="0" fontId="141" fillId="0" borderId="0"/>
    <xf numFmtId="197" fontId="44" fillId="0" borderId="0"/>
    <xf numFmtId="197" fontId="44" fillId="0" borderId="0"/>
    <xf numFmtId="0" fontId="1" fillId="0" borderId="0"/>
    <xf numFmtId="197" fontId="44" fillId="0" borderId="0"/>
    <xf numFmtId="0"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0" fontId="19"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197"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201" fontId="44" fillId="0" borderId="0"/>
    <xf numFmtId="197" fontId="44" fillId="0" borderId="0"/>
    <xf numFmtId="197" fontId="44" fillId="0" borderId="0"/>
    <xf numFmtId="197" fontId="44" fillId="0" borderId="0"/>
    <xf numFmtId="0" fontId="19" fillId="0" borderId="0"/>
    <xf numFmtId="0" fontId="19" fillId="0" borderId="0"/>
    <xf numFmtId="0" fontId="44" fillId="0" borderId="0"/>
    <xf numFmtId="0" fontId="19" fillId="0" borderId="0"/>
    <xf numFmtId="197" fontId="1" fillId="0" borderId="0"/>
    <xf numFmtId="0" fontId="44" fillId="0" borderId="0"/>
    <xf numFmtId="0" fontId="44" fillId="0" borderId="0"/>
    <xf numFmtId="0" fontId="4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56" fillId="61" borderId="39" applyNumberFormat="0" applyAlignment="0" applyProtection="0"/>
    <xf numFmtId="9" fontId="44"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41"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78" fillId="0" borderId="29" applyNumberFormat="0" applyFill="0" applyAlignment="0" applyProtection="0"/>
    <xf numFmtId="0" fontId="57" fillId="0" borderId="16" applyNumberFormat="0" applyFill="0" applyAlignment="0" applyProtection="0"/>
    <xf numFmtId="0" fontId="79" fillId="0" borderId="31" applyNumberFormat="0" applyFill="0" applyAlignment="0" applyProtection="0"/>
    <xf numFmtId="0" fontId="80" fillId="0" borderId="33" applyNumberFormat="0" applyFill="0" applyAlignment="0" applyProtection="0"/>
    <xf numFmtId="0" fontId="80" fillId="0" borderId="0" applyNumberFormat="0" applyFill="0" applyBorder="0" applyAlignment="0" applyProtection="0"/>
    <xf numFmtId="0" fontId="77" fillId="0" borderId="0" applyNumberFormat="0" applyFill="0" applyBorder="0" applyAlignment="0" applyProtection="0"/>
    <xf numFmtId="0" fontId="140" fillId="0" borderId="0"/>
    <xf numFmtId="0" fontId="11" fillId="0" borderId="23" applyNumberFormat="0" applyFill="0" applyAlignment="0" applyProtection="0"/>
    <xf numFmtId="0" fontId="91" fillId="0" borderId="44" applyNumberFormat="0" applyFill="0" applyAlignment="0" applyProtection="0"/>
    <xf numFmtId="0" fontId="77" fillId="0" borderId="0" applyNumberFormat="0" applyFill="0" applyBorder="0" applyAlignment="0" applyProtection="0"/>
    <xf numFmtId="0" fontId="157" fillId="0" borderId="44" applyNumberFormat="0" applyFill="0" applyAlignment="0" applyProtection="0"/>
    <xf numFmtId="200" fontId="76"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4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85" fillId="61" borderId="39" applyNumberFormat="0" applyAlignment="0" applyProtection="0"/>
    <xf numFmtId="169" fontId="76" fillId="0" borderId="0" applyFont="0" applyFill="0" applyBorder="0" applyAlignment="0" applyProtection="0"/>
    <xf numFmtId="198" fontId="1" fillId="0" borderId="0" applyFont="0" applyFill="0" applyBorder="0" applyAlignment="0" applyProtection="0"/>
    <xf numFmtId="0" fontId="158" fillId="0" borderId="0" applyNumberFormat="0" applyFill="0" applyBorder="0" applyAlignment="0" applyProtection="0"/>
    <xf numFmtId="0" fontId="89" fillId="0" borderId="0" applyNumberFormat="0" applyFill="0" applyBorder="0" applyAlignment="0" applyProtection="0"/>
    <xf numFmtId="0" fontId="142" fillId="0" borderId="0" applyNumberFormat="0" applyFill="0" applyBorder="0" applyAlignment="0" applyProtection="0">
      <alignment wrapText="1"/>
    </xf>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5" fillId="0" borderId="0"/>
    <xf numFmtId="0" fontId="161" fillId="0" borderId="0" applyNumberFormat="0" applyFill="0" applyBorder="0" applyProtection="0">
      <alignment vertical="top" wrapText="1"/>
    </xf>
    <xf numFmtId="0" fontId="1" fillId="0" borderId="0"/>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03" fillId="46" borderId="63" applyNumberFormat="0" applyAlignment="0" applyProtection="0"/>
    <xf numFmtId="0" fontId="103" fillId="46" borderId="63" applyNumberFormat="0" applyAlignment="0" applyProtection="0"/>
    <xf numFmtId="0" fontId="103" fillId="46" borderId="63" applyNumberFormat="0" applyAlignment="0" applyProtection="0"/>
    <xf numFmtId="0" fontId="103" fillId="46" borderId="63" applyNumberFormat="0" applyAlignment="0" applyProtection="0"/>
    <xf numFmtId="0" fontId="86" fillId="61" borderId="63" applyNumberFormat="0" applyAlignment="0" applyProtection="0"/>
    <xf numFmtId="0" fontId="86" fillId="61" borderId="6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05" fillId="60" borderId="64">
      <alignment horizontal="left"/>
    </xf>
    <xf numFmtId="0" fontId="103" fillId="65" borderId="65">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18" fillId="48" borderId="63" applyNumberFormat="0" applyAlignment="0" applyProtection="0"/>
    <xf numFmtId="0" fontId="118" fillId="48" borderId="63" applyNumberFormat="0" applyAlignment="0" applyProtection="0"/>
    <xf numFmtId="0" fontId="118" fillId="48" borderId="63" applyNumberFormat="0" applyAlignment="0" applyProtection="0"/>
    <xf numFmtId="0" fontId="118" fillId="48" borderId="63" applyNumberFormat="0" applyAlignment="0" applyProtection="0"/>
    <xf numFmtId="0" fontId="84" fillId="46" borderId="63" applyNumberFormat="0" applyAlignment="0" applyProtection="0"/>
    <xf numFmtId="0" fontId="84" fillId="46" borderId="63" applyNumberFormat="0" applyAlignment="0" applyProtection="0"/>
    <xf numFmtId="10" fontId="76" fillId="68" borderId="61" applyBorder="0">
      <alignment horizontal="center"/>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44" borderId="66" applyNumberFormat="0" applyFont="0" applyAlignment="0" applyProtection="0"/>
    <xf numFmtId="0" fontId="1" fillId="44" borderId="66" applyNumberFormat="0" applyFont="0" applyAlignment="0" applyProtection="0"/>
    <xf numFmtId="0" fontId="1" fillId="44" borderId="66" applyNumberFormat="0" applyFont="0" applyAlignment="0" applyProtection="0"/>
    <xf numFmtId="0" fontId="1" fillId="44" borderId="66" applyNumberFormat="0" applyFont="0" applyAlignment="0" applyProtection="0"/>
    <xf numFmtId="0" fontId="1" fillId="44" borderId="66" applyNumberFormat="0" applyFont="0" applyAlignment="0" applyProtection="0"/>
    <xf numFmtId="0" fontId="124" fillId="46" borderId="67" applyNumberFormat="0" applyAlignment="0" applyProtection="0"/>
    <xf numFmtId="0" fontId="124" fillId="46" borderId="67" applyNumberFormat="0" applyAlignment="0" applyProtection="0"/>
    <xf numFmtId="0" fontId="124" fillId="46" borderId="67" applyNumberFormat="0" applyAlignment="0" applyProtection="0"/>
    <xf numFmtId="0" fontId="124" fillId="46" borderId="67" applyNumberFormat="0" applyAlignment="0" applyProtection="0"/>
    <xf numFmtId="0" fontId="85" fillId="61" borderId="67" applyNumberFormat="0" applyAlignment="0" applyProtection="0"/>
    <xf numFmtId="0" fontId="85" fillId="61" borderId="67"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0" fontId="91" fillId="0" borderId="68" applyNumberFormat="0" applyFill="0" applyAlignment="0" applyProtection="0"/>
    <xf numFmtId="0" fontId="91" fillId="0" borderId="68" applyNumberFormat="0" applyFill="0" applyAlignment="0" applyProtection="0"/>
    <xf numFmtId="0" fontId="132" fillId="0" borderId="69" applyNumberFormat="0" applyFill="0" applyAlignment="0" applyProtection="0"/>
    <xf numFmtId="0" fontId="132" fillId="0" borderId="69" applyNumberFormat="0" applyFill="0" applyAlignment="0" applyProtection="0"/>
    <xf numFmtId="0" fontId="132" fillId="0" borderId="69" applyNumberFormat="0" applyFill="0" applyAlignment="0" applyProtection="0"/>
    <xf numFmtId="0" fontId="132" fillId="0" borderId="69"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0" fontId="91" fillId="0" borderId="68" applyNumberFormat="0" applyFill="0" applyAlignment="0" applyProtection="0"/>
    <xf numFmtId="41" fontId="19" fillId="0" borderId="0" applyFont="0" applyFill="0" applyBorder="0" applyAlignment="0" applyProtection="0"/>
    <xf numFmtId="0" fontId="53" fillId="44" borderId="66" applyNumberFormat="0" applyFont="0" applyAlignment="0" applyProtection="0"/>
    <xf numFmtId="0" fontId="86" fillId="61" borderId="63" applyNumberFormat="0" applyAlignment="0" applyProtection="0"/>
    <xf numFmtId="0" fontId="146" fillId="61" borderId="63" applyNumberFormat="0" applyAlignment="0" applyProtection="0"/>
    <xf numFmtId="0" fontId="84" fillId="46" borderId="63" applyNumberFormat="0" applyAlignment="0" applyProtection="0"/>
    <xf numFmtId="0" fontId="153" fillId="46" borderId="63"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56" fillId="61" borderId="67" applyNumberFormat="0" applyAlignment="0" applyProtection="0"/>
    <xf numFmtId="0" fontId="91" fillId="0" borderId="68" applyNumberFormat="0" applyFill="0" applyAlignment="0" applyProtection="0"/>
    <xf numFmtId="0" fontId="157" fillId="0" borderId="68" applyNumberFormat="0" applyFill="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85" fillId="61" borderId="67"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0" fillId="0" borderId="0" applyNumberFormat="0" applyFill="0" applyBorder="0" applyAlignment="0" applyProtection="0"/>
  </cellStyleXfs>
  <cellXfs count="898">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2" fillId="0" borderId="1" xfId="0" applyFont="1" applyBorder="1" applyAlignment="1">
      <alignment horizontal="center" vertical="center"/>
    </xf>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1" fillId="0" borderId="0" xfId="0" applyFont="1"/>
    <xf numFmtId="0" fontId="23" fillId="0" borderId="1" xfId="0" applyFont="1" applyBorder="1" applyAlignment="1">
      <alignment horizontal="center" vertical="center" wrapText="1"/>
    </xf>
    <xf numFmtId="0" fontId="23" fillId="0" borderId="1" xfId="0" applyFont="1" applyBorder="1" applyAlignment="1">
      <alignment horizontal="left" vertical="center" wrapText="1" indent="1"/>
    </xf>
    <xf numFmtId="0" fontId="17" fillId="0" borderId="1" xfId="0" applyFont="1" applyBorder="1" applyAlignment="1">
      <alignment horizontal="center" vertical="center" wrapText="1"/>
    </xf>
    <xf numFmtId="0" fontId="23" fillId="5" borderId="1" xfId="0" applyFont="1" applyFill="1" applyBorder="1" applyAlignment="1">
      <alignment vertical="center" wrapText="1"/>
    </xf>
    <xf numFmtId="0" fontId="23" fillId="5" borderId="0" xfId="0" applyFont="1" applyFill="1" applyAlignment="1">
      <alignment vertical="center" wrapText="1"/>
    </xf>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6" borderId="1" xfId="0" applyFill="1" applyBorder="1" applyAlignment="1">
      <alignment vertical="center" wrapText="1"/>
    </xf>
    <xf numFmtId="0" fontId="0" fillId="0" borderId="0" xfId="0" applyAlignment="1">
      <alignment wrapText="1"/>
    </xf>
    <xf numFmtId="0" fontId="12" fillId="0" borderId="1" xfId="0" applyFont="1" applyBorder="1" applyAlignment="1">
      <alignment horizontal="left" vertical="center" wrapText="1"/>
    </xf>
    <xf numFmtId="0" fontId="17" fillId="0" borderId="0" xfId="0" applyFont="1"/>
    <xf numFmtId="0" fontId="12" fillId="6" borderId="1" xfId="0" applyFont="1" applyFill="1" applyBorder="1" applyAlignment="1">
      <alignment wrapText="1"/>
    </xf>
    <xf numFmtId="0" fontId="12" fillId="6" borderId="1" xfId="0" applyFont="1" applyFill="1" applyBorder="1" applyAlignment="1">
      <alignment horizontal="center" vertical="center"/>
    </xf>
    <xf numFmtId="0" fontId="12" fillId="6" borderId="0" xfId="0" applyFont="1" applyFill="1"/>
    <xf numFmtId="0" fontId="0" fillId="0" borderId="1" xfId="0" applyBorder="1" applyAlignment="1">
      <alignment vertical="center"/>
    </xf>
    <xf numFmtId="0" fontId="0" fillId="0" borderId="0" xfId="0" applyAlignment="1">
      <alignment vertical="center"/>
    </xf>
    <xf numFmtId="0" fontId="37" fillId="0" borderId="0" xfId="0" applyFont="1"/>
    <xf numFmtId="0" fontId="12" fillId="0" borderId="1" xfId="0" applyFont="1" applyBorder="1"/>
    <xf numFmtId="0" fontId="17" fillId="0" borderId="1" xfId="0" applyFont="1" applyBorder="1" applyAlignment="1">
      <alignment horizontal="center" vertical="center"/>
    </xf>
    <xf numFmtId="0" fontId="17" fillId="0" borderId="1" xfId="0" applyFont="1" applyBorder="1" applyAlignment="1">
      <alignment horizontal="center"/>
    </xf>
    <xf numFmtId="49" fontId="12" fillId="0" borderId="0" xfId="0" applyNumberFormat="1" applyFont="1"/>
    <xf numFmtId="0" fontId="39" fillId="0" borderId="0" xfId="0" applyFont="1" applyAlignment="1">
      <alignment vertical="center"/>
    </xf>
    <xf numFmtId="0" fontId="39" fillId="0" borderId="0" xfId="0" applyFont="1" applyAlignment="1">
      <alignment vertical="center" wrapText="1"/>
    </xf>
    <xf numFmtId="49" fontId="38" fillId="0" borderId="0" xfId="0" applyNumberFormat="1" applyFont="1"/>
    <xf numFmtId="0" fontId="0" fillId="0" borderId="1" xfId="0" quotePrefix="1" applyBorder="1" applyAlignment="1">
      <alignment horizontal="center" vertical="center"/>
    </xf>
    <xf numFmtId="0" fontId="12" fillId="0" borderId="1" xfId="3" applyFont="1" applyBorder="1" applyAlignment="1">
      <alignment horizontal="left" vertical="center" wrapText="1" indent="1"/>
    </xf>
    <xf numFmtId="0" fontId="29" fillId="0" borderId="0" xfId="0" applyFont="1"/>
    <xf numFmtId="0" fontId="39" fillId="0" borderId="0" xfId="0" applyFont="1"/>
    <xf numFmtId="0" fontId="23" fillId="0" borderId="0" xfId="0" applyFont="1"/>
    <xf numFmtId="0" fontId="42" fillId="0" borderId="0" xfId="0" applyFont="1" applyAlignment="1">
      <alignment vertical="center"/>
    </xf>
    <xf numFmtId="0" fontId="42" fillId="0" borderId="0" xfId="0" applyFont="1"/>
    <xf numFmtId="0" fontId="23"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23" fillId="0" borderId="1" xfId="0" applyFont="1" applyBorder="1" applyAlignment="1">
      <alignment vertical="center" wrapText="1"/>
    </xf>
    <xf numFmtId="0" fontId="12" fillId="0" borderId="1" xfId="0" applyFont="1" applyBorder="1" applyAlignment="1">
      <alignment vertical="center" wrapText="1"/>
    </xf>
    <xf numFmtId="0" fontId="17" fillId="0" borderId="1" xfId="0" applyFont="1" applyBorder="1" applyAlignment="1">
      <alignment vertical="center" wrapText="1"/>
    </xf>
    <xf numFmtId="0" fontId="44" fillId="0" borderId="0" xfId="0" applyFont="1"/>
    <xf numFmtId="0" fontId="7" fillId="0" borderId="0" xfId="0" applyFont="1" applyAlignment="1">
      <alignment vertical="center"/>
    </xf>
    <xf numFmtId="0" fontId="46" fillId="0" borderId="0" xfId="10" applyFont="1" applyAlignment="1">
      <alignment vertical="center"/>
    </xf>
    <xf numFmtId="0" fontId="47" fillId="0" borderId="0" xfId="10" applyFont="1"/>
    <xf numFmtId="0" fontId="35" fillId="0" borderId="0" xfId="10"/>
    <xf numFmtId="0" fontId="47" fillId="0" borderId="0" xfId="10" applyFont="1" applyAlignment="1">
      <alignment vertical="center"/>
    </xf>
    <xf numFmtId="0" fontId="48" fillId="0" borderId="0" xfId="10" applyFont="1"/>
    <xf numFmtId="0" fontId="49" fillId="0" borderId="0" xfId="10" applyFont="1"/>
    <xf numFmtId="0" fontId="35" fillId="0" borderId="0" xfId="10" applyAlignment="1">
      <alignment vertical="center"/>
    </xf>
    <xf numFmtId="0" fontId="17" fillId="0" borderId="0" xfId="10" applyFont="1"/>
    <xf numFmtId="0" fontId="12" fillId="0" borderId="0" xfId="10" applyFont="1" applyAlignment="1">
      <alignment horizontal="center"/>
    </xf>
    <xf numFmtId="0" fontId="12" fillId="0" borderId="0" xfId="10" applyFont="1"/>
    <xf numFmtId="0" fontId="12" fillId="0" borderId="0" xfId="10" applyFont="1" applyAlignment="1">
      <alignment vertical="center"/>
    </xf>
    <xf numFmtId="0" fontId="12" fillId="0" borderId="0" xfId="0" applyFont="1" applyAlignment="1">
      <alignment horizontal="center"/>
    </xf>
    <xf numFmtId="0" fontId="12" fillId="0" borderId="1" xfId="10" applyFont="1" applyBorder="1"/>
    <xf numFmtId="0" fontId="12" fillId="0" borderId="1" xfId="10" applyFont="1" applyBorder="1" applyAlignment="1">
      <alignment horizontal="center" vertical="center"/>
    </xf>
    <xf numFmtId="0" fontId="12" fillId="0" borderId="1" xfId="10" applyFont="1" applyBorder="1" applyAlignment="1">
      <alignment vertical="center" wrapText="1"/>
    </xf>
    <xf numFmtId="0" fontId="12" fillId="5" borderId="1" xfId="10" applyFont="1" applyFill="1" applyBorder="1" applyAlignment="1">
      <alignment horizontal="center" vertical="center" wrapText="1"/>
    </xf>
    <xf numFmtId="0" fontId="16" fillId="0" borderId="0" xfId="10" applyFont="1"/>
    <xf numFmtId="0" fontId="12" fillId="5" borderId="1" xfId="10" applyFont="1" applyFill="1" applyBorder="1" applyAlignment="1">
      <alignment vertical="center" wrapText="1"/>
    </xf>
    <xf numFmtId="0" fontId="17" fillId="0" borderId="1" xfId="10" applyFont="1" applyBorder="1" applyAlignment="1">
      <alignment horizontal="justify" vertical="top"/>
    </xf>
    <xf numFmtId="0" fontId="12" fillId="0" borderId="1" xfId="10" quotePrefix="1" applyFont="1" applyBorder="1" applyAlignment="1">
      <alignment vertical="center" wrapText="1"/>
    </xf>
    <xf numFmtId="0" fontId="12" fillId="0" borderId="1" xfId="10" applyFont="1" applyBorder="1" applyAlignment="1">
      <alignment horizontal="center" vertical="center" wrapText="1"/>
    </xf>
    <xf numFmtId="0" fontId="12" fillId="0" borderId="1" xfId="10" applyFont="1" applyBorder="1" applyAlignment="1">
      <alignment horizontal="justify" vertical="top"/>
    </xf>
    <xf numFmtId="0" fontId="12" fillId="0" borderId="1" xfId="10" applyFont="1" applyBorder="1" applyAlignment="1">
      <alignment horizontal="left" vertical="center" wrapText="1" indent="1"/>
    </xf>
    <xf numFmtId="0" fontId="12" fillId="0" borderId="1" xfId="10" applyFont="1" applyBorder="1" applyAlignment="1">
      <alignment horizontal="justify" vertical="center"/>
    </xf>
    <xf numFmtId="0" fontId="12" fillId="0" borderId="1" xfId="10" applyFont="1" applyBorder="1" applyAlignment="1">
      <alignment horizontal="justify" vertical="top" wrapText="1"/>
    </xf>
    <xf numFmtId="0" fontId="17" fillId="0" borderId="1" xfId="10" applyFont="1" applyBorder="1"/>
    <xf numFmtId="0" fontId="24" fillId="0" borderId="0" xfId="10" applyFont="1" applyAlignment="1">
      <alignment vertical="center"/>
    </xf>
    <xf numFmtId="0" fontId="19" fillId="0" borderId="0" xfId="10" applyFont="1"/>
    <xf numFmtId="0" fontId="23" fillId="5" borderId="1" xfId="10" applyFont="1" applyFill="1" applyBorder="1" applyAlignment="1">
      <alignment vertical="center" wrapText="1"/>
    </xf>
    <xf numFmtId="0" fontId="23" fillId="5" borderId="1" xfId="10" applyFont="1" applyFill="1" applyBorder="1" applyAlignment="1">
      <alignment horizontal="left" vertical="center" wrapText="1" indent="1"/>
    </xf>
    <xf numFmtId="0" fontId="29" fillId="0" borderId="0" xfId="0" applyFont="1" applyAlignment="1">
      <alignment horizontal="center"/>
    </xf>
    <xf numFmtId="0" fontId="12" fillId="0" borderId="1" xfId="0" applyFont="1" applyBorder="1" applyAlignment="1">
      <alignment horizontal="left" vertical="center" wrapText="1" indent="1"/>
    </xf>
    <xf numFmtId="0" fontId="50" fillId="0" borderId="0" xfId="0" applyFont="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top"/>
    </xf>
    <xf numFmtId="49" fontId="38" fillId="6" borderId="0" xfId="0" applyNumberFormat="1" applyFont="1" applyFill="1"/>
    <xf numFmtId="0" fontId="12" fillId="0" borderId="6" xfId="0" applyFont="1" applyBorder="1" applyAlignment="1">
      <alignment horizontal="justify" vertical="center" wrapText="1"/>
    </xf>
    <xf numFmtId="0" fontId="31" fillId="0" borderId="1" xfId="0" applyFont="1" applyBorder="1" applyAlignment="1">
      <alignment horizontal="left" vertical="center"/>
    </xf>
    <xf numFmtId="0" fontId="34" fillId="0" borderId="1" xfId="0" applyFont="1" applyBorder="1" applyAlignment="1">
      <alignment vertical="center"/>
    </xf>
    <xf numFmtId="0" fontId="34" fillId="0" borderId="1" xfId="0" applyFont="1" applyBorder="1" applyAlignment="1">
      <alignment vertical="center" wrapText="1"/>
    </xf>
    <xf numFmtId="0" fontId="37" fillId="0" borderId="0" xfId="0" applyFont="1" applyAlignment="1">
      <alignment horizontal="left" vertical="center"/>
    </xf>
    <xf numFmtId="0" fontId="28" fillId="0" borderId="1" xfId="0" applyFont="1" applyBorder="1" applyAlignment="1">
      <alignment horizontal="center" wrapText="1"/>
    </xf>
    <xf numFmtId="0" fontId="17" fillId="0" borderId="1" xfId="0" applyFont="1" applyBorder="1" applyAlignment="1">
      <alignment horizontal="left" vertical="center" wrapText="1"/>
    </xf>
    <xf numFmtId="0" fontId="0" fillId="0" borderId="1" xfId="0" applyBorder="1" applyAlignment="1">
      <alignment horizontal="center" vertical="center" wrapText="1"/>
    </xf>
    <xf numFmtId="0" fontId="12" fillId="0" borderId="6"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12" fillId="6" borderId="1" xfId="0" applyFont="1" applyFill="1" applyBorder="1" applyAlignment="1">
      <alignment vertical="center" wrapText="1"/>
    </xf>
    <xf numFmtId="0" fontId="12" fillId="6" borderId="2" xfId="0" applyFont="1" applyFill="1" applyBorder="1" applyAlignment="1">
      <alignment vertical="center" wrapText="1"/>
    </xf>
    <xf numFmtId="0" fontId="12" fillId="5" borderId="1" xfId="10" applyFont="1" applyFill="1" applyBorder="1" applyAlignment="1">
      <alignment horizontal="left" vertical="center" wrapText="1" indent="1"/>
    </xf>
    <xf numFmtId="49" fontId="52" fillId="0" borderId="0" xfId="0" applyNumberFormat="1" applyFont="1" applyAlignment="1">
      <alignment vertical="center"/>
    </xf>
    <xf numFmtId="0" fontId="16" fillId="0" borderId="0" xfId="0" applyFont="1" applyAlignment="1">
      <alignment wrapText="1"/>
    </xf>
    <xf numFmtId="0" fontId="16" fillId="0" borderId="0" xfId="10" applyFont="1" applyAlignment="1">
      <alignment wrapText="1"/>
    </xf>
    <xf numFmtId="0" fontId="54" fillId="0" borderId="0" xfId="10" applyFont="1" applyAlignment="1">
      <alignment vertical="center" wrapText="1"/>
    </xf>
    <xf numFmtId="0" fontId="55" fillId="0" borderId="0" xfId="0" quotePrefix="1" applyFont="1" applyAlignment="1">
      <alignment wrapText="1"/>
    </xf>
    <xf numFmtId="0" fontId="11" fillId="6" borderId="0" xfId="0" applyFont="1" applyFill="1" applyAlignment="1">
      <alignment horizontal="center"/>
    </xf>
    <xf numFmtId="0" fontId="0" fillId="6" borderId="0" xfId="0" applyFill="1" applyAlignment="1">
      <alignment horizontal="left" vertical="center"/>
    </xf>
    <xf numFmtId="0" fontId="26" fillId="6" borderId="0" xfId="0" applyFont="1" applyFill="1" applyAlignment="1">
      <alignment horizontal="left" vertical="center"/>
    </xf>
    <xf numFmtId="0" fontId="12" fillId="6" borderId="1" xfId="9" applyFont="1" applyFill="1" applyBorder="1" applyAlignment="1">
      <alignment horizontal="center" vertical="center" wrapText="1"/>
    </xf>
    <xf numFmtId="0" fontId="12" fillId="6" borderId="1" xfId="9" applyFont="1" applyFill="1" applyBorder="1" applyAlignment="1">
      <alignment horizontal="left" vertical="center" wrapText="1"/>
    </xf>
    <xf numFmtId="0" fontId="12" fillId="6" borderId="1" xfId="9" applyFont="1" applyFill="1" applyBorder="1" applyAlignment="1">
      <alignment vertical="center" wrapText="1"/>
    </xf>
    <xf numFmtId="0" fontId="12" fillId="6" borderId="1" xfId="9" quotePrefix="1" applyFont="1" applyFill="1" applyBorder="1" applyAlignment="1">
      <alignment horizontal="center" vertical="center" wrapText="1"/>
    </xf>
    <xf numFmtId="0" fontId="0" fillId="6" borderId="0" xfId="0" applyFill="1" applyAlignment="1">
      <alignment horizontal="center"/>
    </xf>
    <xf numFmtId="0" fontId="0" fillId="6" borderId="0" xfId="0" applyFill="1" applyAlignment="1">
      <alignment horizontal="justify" vertical="center" wrapText="1"/>
    </xf>
    <xf numFmtId="0" fontId="68" fillId="6" borderId="0" xfId="0" applyFont="1" applyFill="1" applyAlignment="1">
      <alignment horizontal="left"/>
    </xf>
    <xf numFmtId="0" fontId="0" fillId="6" borderId="1" xfId="0" applyFill="1" applyBorder="1" applyAlignment="1">
      <alignment horizontal="center" vertical="center" wrapText="1"/>
    </xf>
    <xf numFmtId="0" fontId="12" fillId="6" borderId="0" xfId="0" applyFont="1" applyFill="1" applyAlignment="1">
      <alignment horizontal="center"/>
    </xf>
    <xf numFmtId="0" fontId="12" fillId="6" borderId="1" xfId="0" applyFont="1" applyFill="1" applyBorder="1" applyAlignment="1">
      <alignment horizontal="left" vertical="center" wrapText="1" indent="3"/>
    </xf>
    <xf numFmtId="0" fontId="37" fillId="6" borderId="0" xfId="0" applyFont="1" applyFill="1"/>
    <xf numFmtId="0" fontId="37" fillId="6" borderId="1" xfId="0" applyFont="1" applyFill="1" applyBorder="1" applyAlignment="1">
      <alignment horizontal="center"/>
    </xf>
    <xf numFmtId="0" fontId="69" fillId="6" borderId="0" xfId="0" applyFont="1" applyFill="1"/>
    <xf numFmtId="0" fontId="22" fillId="6" borderId="0" xfId="0" applyFont="1" applyFill="1"/>
    <xf numFmtId="0" fontId="37" fillId="6" borderId="0" xfId="0" applyFont="1" applyFill="1" applyAlignment="1">
      <alignment horizontal="center" vertical="center"/>
    </xf>
    <xf numFmtId="0" fontId="37" fillId="6" borderId="0" xfId="0" applyFont="1" applyFill="1" applyAlignment="1">
      <alignment vertical="center"/>
    </xf>
    <xf numFmtId="0" fontId="37" fillId="6" borderId="0" xfId="0" applyFont="1" applyFill="1" applyAlignment="1">
      <alignment vertical="center" wrapText="1"/>
    </xf>
    <xf numFmtId="0" fontId="70" fillId="6" borderId="0" xfId="0" applyFont="1" applyFill="1" applyAlignment="1">
      <alignment horizontal="center" vertical="center" wrapText="1"/>
    </xf>
    <xf numFmtId="0" fontId="0" fillId="6" borderId="1" xfId="0" applyFill="1" applyBorder="1"/>
    <xf numFmtId="0" fontId="12" fillId="6" borderId="1" xfId="0" applyFont="1" applyFill="1" applyBorder="1" applyAlignment="1">
      <alignment horizontal="center"/>
    </xf>
    <xf numFmtId="0" fontId="12" fillId="6" borderId="1" xfId="0" applyFont="1" applyFill="1" applyBorder="1"/>
    <xf numFmtId="0" fontId="12" fillId="6" borderId="1" xfId="0" applyFont="1" applyFill="1" applyBorder="1" applyAlignment="1">
      <alignment horizontal="left" indent="2"/>
    </xf>
    <xf numFmtId="0" fontId="5" fillId="6" borderId="0" xfId="0" applyFont="1" applyFill="1"/>
    <xf numFmtId="0" fontId="0" fillId="6" borderId="0" xfId="0" applyFill="1" applyAlignment="1">
      <alignment horizontal="right"/>
    </xf>
    <xf numFmtId="15" fontId="67" fillId="6" borderId="0" xfId="0" quotePrefix="1" applyNumberFormat="1" applyFont="1" applyFill="1" applyAlignment="1">
      <alignment horizontal="right" wrapText="1"/>
    </xf>
    <xf numFmtId="0" fontId="67" fillId="6" borderId="0" xfId="0" applyFont="1" applyFill="1" applyAlignment="1">
      <alignment horizontal="right" wrapText="1"/>
    </xf>
    <xf numFmtId="0" fontId="12" fillId="6" borderId="0" xfId="0" applyFont="1" applyFill="1" applyAlignment="1">
      <alignment horizontal="center" vertical="center"/>
    </xf>
    <xf numFmtId="0" fontId="0" fillId="6" borderId="1" xfId="0" applyFill="1" applyBorder="1" applyAlignment="1">
      <alignment horizontal="right"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0" fillId="6" borderId="1" xfId="0" applyFill="1" applyBorder="1" applyAlignment="1">
      <alignment horizontal="left" indent="1"/>
    </xf>
    <xf numFmtId="0" fontId="0" fillId="6" borderId="1" xfId="0" applyFill="1" applyBorder="1" applyAlignment="1">
      <alignment horizontal="right"/>
    </xf>
    <xf numFmtId="0" fontId="0" fillId="6" borderId="1" xfId="0" applyFill="1" applyBorder="1" applyAlignment="1">
      <alignment horizontal="left"/>
    </xf>
    <xf numFmtId="0" fontId="71" fillId="6" borderId="0" xfId="0" applyFont="1" applyFill="1" applyAlignment="1">
      <alignment vertical="center"/>
    </xf>
    <xf numFmtId="0" fontId="12" fillId="0" borderId="1" xfId="0" applyFont="1" applyBorder="1" applyAlignment="1">
      <alignment vertical="center"/>
    </xf>
    <xf numFmtId="49" fontId="34" fillId="0" borderId="0" xfId="0" applyNumberFormat="1" applyFont="1" applyAlignment="1">
      <alignment horizontal="justify" vertical="center" wrapText="1"/>
    </xf>
    <xf numFmtId="49" fontId="38" fillId="6" borderId="0" xfId="0" applyNumberFormat="1" applyFont="1" applyFill="1" applyAlignment="1">
      <alignment vertical="center" wrapText="1"/>
    </xf>
    <xf numFmtId="0" fontId="25" fillId="0" borderId="0" xfId="0" applyFont="1" applyAlignment="1">
      <alignment horizontal="justify" vertical="center"/>
    </xf>
    <xf numFmtId="49" fontId="38" fillId="0" borderId="0" xfId="0" applyNumberFormat="1" applyFont="1" applyAlignment="1">
      <alignment vertical="center"/>
    </xf>
    <xf numFmtId="49" fontId="33" fillId="0" borderId="0" xfId="0" applyNumberFormat="1" applyFont="1" applyAlignment="1">
      <alignment vertical="center"/>
    </xf>
    <xf numFmtId="0" fontId="7" fillId="0" borderId="0" xfId="0" applyFont="1" applyAlignment="1">
      <alignment vertical="center" wrapText="1"/>
    </xf>
    <xf numFmtId="0" fontId="162" fillId="0" borderId="1" xfId="0" applyFont="1" applyBorder="1" applyAlignment="1">
      <alignment horizontal="left" vertical="center" wrapText="1" indent="1"/>
    </xf>
    <xf numFmtId="0" fontId="42" fillId="5" borderId="1" xfId="10" applyFont="1" applyFill="1" applyBorder="1" applyAlignment="1">
      <alignment horizontal="center" vertical="center" wrapText="1"/>
    </xf>
    <xf numFmtId="0" fontId="73" fillId="0" borderId="0" xfId="0" applyFont="1"/>
    <xf numFmtId="0" fontId="22" fillId="0" borderId="0" xfId="0" applyFont="1" applyAlignment="1">
      <alignment vertical="center"/>
    </xf>
    <xf numFmtId="0" fontId="73" fillId="0" borderId="0" xfId="0" applyFont="1" applyAlignment="1">
      <alignment vertical="center"/>
    </xf>
    <xf numFmtId="0" fontId="164" fillId="6" borderId="0" xfId="0" applyFont="1" applyFill="1"/>
    <xf numFmtId="0" fontId="17" fillId="6" borderId="1" xfId="0" applyFont="1" applyFill="1" applyBorder="1" applyAlignment="1">
      <alignment horizontal="center" vertical="center" wrapText="1"/>
    </xf>
    <xf numFmtId="3" fontId="0" fillId="0" borderId="1" xfId="0" applyNumberFormat="1" applyBorder="1" applyAlignment="1">
      <alignment horizontal="right"/>
    </xf>
    <xf numFmtId="0" fontId="164" fillId="0" borderId="0" xfId="0" applyFont="1"/>
    <xf numFmtId="0" fontId="17" fillId="0" borderId="1" xfId="0" applyFont="1" applyBorder="1"/>
    <xf numFmtId="0" fontId="12" fillId="5" borderId="1" xfId="0" applyFont="1" applyFill="1" applyBorder="1" applyAlignment="1">
      <alignment horizontal="center" vertical="center" wrapText="1"/>
    </xf>
    <xf numFmtId="0" fontId="12" fillId="2" borderId="1" xfId="3" applyFont="1" applyFill="1" applyBorder="1" applyAlignment="1">
      <alignment horizontal="left" vertical="center" wrapText="1"/>
    </xf>
    <xf numFmtId="0" fontId="17" fillId="6" borderId="1" xfId="10" applyFont="1" applyFill="1" applyBorder="1" applyAlignment="1">
      <alignment horizontal="justify" vertical="center"/>
    </xf>
    <xf numFmtId="0" fontId="17" fillId="6" borderId="1" xfId="10" applyFont="1" applyFill="1" applyBorder="1" applyAlignment="1">
      <alignment horizontal="justify" vertical="top"/>
    </xf>
    <xf numFmtId="0" fontId="17" fillId="0" borderId="1" xfId="10" applyFont="1" applyBorder="1" applyAlignment="1">
      <alignment horizontal="center" vertical="center"/>
    </xf>
    <xf numFmtId="0" fontId="17" fillId="6" borderId="1" xfId="10" applyFont="1" applyFill="1" applyBorder="1" applyAlignment="1">
      <alignment horizontal="center" vertical="center"/>
    </xf>
    <xf numFmtId="0" fontId="23" fillId="6" borderId="1" xfId="0" applyFont="1" applyFill="1" applyBorder="1" applyAlignment="1">
      <alignment vertical="center" wrapText="1"/>
    </xf>
    <xf numFmtId="0" fontId="39" fillId="6" borderId="0" xfId="0" applyFont="1" applyFill="1" applyAlignment="1">
      <alignment vertical="center"/>
    </xf>
    <xf numFmtId="3" fontId="0" fillId="0" borderId="1" xfId="0" applyNumberFormat="1" applyBorder="1" applyAlignment="1">
      <alignment vertical="center"/>
    </xf>
    <xf numFmtId="0" fontId="12" fillId="0" borderId="2" xfId="0" applyFont="1" applyBorder="1" applyAlignment="1">
      <alignment vertical="center" wrapText="1"/>
    </xf>
    <xf numFmtId="0" fontId="12" fillId="5" borderId="2" xfId="0" applyFont="1" applyFill="1" applyBorder="1" applyAlignment="1">
      <alignment horizontal="center" vertical="center" wrapText="1"/>
    </xf>
    <xf numFmtId="202" fontId="12" fillId="5" borderId="1" xfId="2896" quotePrefix="1" applyNumberFormat="1" applyFont="1" applyFill="1" applyBorder="1" applyAlignment="1">
      <alignment vertical="center" wrapText="1"/>
    </xf>
    <xf numFmtId="0" fontId="12"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 xfId="0" applyFont="1" applyFill="1" applyBorder="1" applyAlignment="1">
      <alignment vertical="center" wrapText="1"/>
    </xf>
    <xf numFmtId="186" fontId="0" fillId="71" borderId="1" xfId="0" applyNumberFormat="1" applyFill="1" applyBorder="1"/>
    <xf numFmtId="3" fontId="11" fillId="6" borderId="1" xfId="0" applyNumberFormat="1" applyFont="1" applyFill="1" applyBorder="1"/>
    <xf numFmtId="3" fontId="0" fillId="0" borderId="14" xfId="0" applyNumberFormat="1" applyBorder="1" applyAlignment="1">
      <alignment vertical="center"/>
    </xf>
    <xf numFmtId="186" fontId="0" fillId="0" borderId="14" xfId="0" applyNumberFormat="1" applyBorder="1" applyAlignment="1">
      <alignment vertical="center"/>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0" fontId="17" fillId="6" borderId="0" xfId="0" applyFont="1" applyFill="1" applyAlignment="1">
      <alignment vertical="center" wrapText="1"/>
    </xf>
    <xf numFmtId="1" fontId="12" fillId="5" borderId="1" xfId="0" quotePrefix="1" applyNumberFormat="1" applyFont="1" applyFill="1" applyBorder="1" applyAlignment="1">
      <alignment vertical="center" wrapText="1"/>
    </xf>
    <xf numFmtId="1" fontId="12" fillId="5" borderId="10" xfId="0" quotePrefix="1" applyNumberFormat="1" applyFont="1" applyFill="1" applyBorder="1" applyAlignment="1">
      <alignment vertical="center" wrapText="1"/>
    </xf>
    <xf numFmtId="3" fontId="11" fillId="0" borderId="1" xfId="0" applyNumberFormat="1" applyFont="1" applyBorder="1" applyAlignment="1">
      <alignment vertical="center"/>
    </xf>
    <xf numFmtId="0" fontId="17" fillId="0" borderId="1" xfId="0" applyFont="1" applyBorder="1" applyAlignment="1">
      <alignment vertical="center"/>
    </xf>
    <xf numFmtId="3" fontId="11"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49" fontId="12" fillId="6" borderId="1" xfId="0" applyNumberFormat="1" applyFont="1" applyFill="1" applyBorder="1" applyAlignment="1">
      <alignment horizontal="center" vertical="center" wrapText="1"/>
    </xf>
    <xf numFmtId="49" fontId="12" fillId="6" borderId="3" xfId="0" applyNumberFormat="1" applyFont="1" applyFill="1" applyBorder="1" applyAlignment="1">
      <alignment horizontal="center" vertical="center" wrapText="1"/>
    </xf>
    <xf numFmtId="49" fontId="27" fillId="6" borderId="1" xfId="0" applyNumberFormat="1" applyFont="1" applyFill="1" applyBorder="1" applyAlignment="1">
      <alignment horizontal="center" vertical="center" wrapText="1"/>
    </xf>
    <xf numFmtId="49" fontId="12" fillId="6" borderId="1" xfId="0" applyNumberFormat="1" applyFont="1" applyFill="1" applyBorder="1" applyAlignment="1">
      <alignment horizontal="left" vertical="center" wrapText="1" indent="1"/>
    </xf>
    <xf numFmtId="49" fontId="12" fillId="6" borderId="0" xfId="0" applyNumberFormat="1" applyFont="1" applyFill="1" applyAlignment="1">
      <alignment horizontal="left" vertical="center" wrapText="1" indent="1"/>
    </xf>
    <xf numFmtId="49" fontId="12" fillId="6" borderId="1" xfId="0" applyNumberFormat="1" applyFont="1" applyFill="1" applyBorder="1" applyAlignment="1">
      <alignment horizontal="left" vertical="center" wrapText="1" indent="3"/>
    </xf>
    <xf numFmtId="49" fontId="12" fillId="6" borderId="2" xfId="0" applyNumberFormat="1" applyFont="1" applyFill="1" applyBorder="1" applyAlignment="1">
      <alignment horizontal="center" vertical="center" wrapText="1"/>
    </xf>
    <xf numFmtId="49" fontId="23" fillId="0" borderId="1" xfId="0" applyNumberFormat="1" applyFont="1" applyBorder="1" applyAlignment="1">
      <alignment horizontal="center" vertical="center" wrapText="1"/>
    </xf>
    <xf numFmtId="0" fontId="23" fillId="0" borderId="0" xfId="0" applyFont="1" applyAlignment="1">
      <alignment horizontal="left" vertical="center" wrapText="1" indent="1"/>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indent="1"/>
    </xf>
    <xf numFmtId="49" fontId="12" fillId="0" borderId="1" xfId="0" applyNumberFormat="1" applyFont="1" applyBorder="1" applyAlignment="1">
      <alignment vertical="center"/>
    </xf>
    <xf numFmtId="49" fontId="12" fillId="0" borderId="0" xfId="0" applyNumberFormat="1" applyFont="1" applyAlignment="1">
      <alignment horizontal="left" vertical="center" indent="1"/>
    </xf>
    <xf numFmtId="0" fontId="12" fillId="0" borderId="1" xfId="0" applyFont="1" applyBorder="1" applyAlignment="1">
      <alignment horizontal="left" vertical="center" wrapText="1" indent="2"/>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1" xfId="0" applyFont="1" applyBorder="1" applyAlignment="1">
      <alignment horizontal="left" vertical="center" wrapText="1" indent="4"/>
    </xf>
    <xf numFmtId="0" fontId="12" fillId="0" borderId="0" xfId="0" applyFont="1" applyAlignment="1">
      <alignment vertical="center"/>
    </xf>
    <xf numFmtId="186" fontId="0" fillId="71" borderId="2" xfId="0" applyNumberFormat="1" applyFill="1" applyBorder="1" applyAlignment="1">
      <alignment horizontal="center"/>
    </xf>
    <xf numFmtId="10" fontId="0" fillId="0" borderId="0" xfId="0" applyNumberFormat="1"/>
    <xf numFmtId="203" fontId="12" fillId="0" borderId="1" xfId="0" applyNumberFormat="1" applyFont="1" applyBorder="1" applyAlignment="1">
      <alignment horizontal="center" vertical="center" wrapText="1"/>
    </xf>
    <xf numFmtId="203" fontId="12" fillId="6" borderId="2" xfId="0" applyNumberFormat="1" applyFont="1" applyFill="1" applyBorder="1" applyAlignment="1">
      <alignment horizontal="center" vertical="center" wrapText="1"/>
    </xf>
    <xf numFmtId="203" fontId="12" fillId="6" borderId="1" xfId="0" applyNumberFormat="1" applyFont="1" applyFill="1" applyBorder="1" applyAlignment="1">
      <alignment horizontal="center" vertical="center" wrapText="1"/>
    </xf>
    <xf numFmtId="203" fontId="12" fillId="0" borderId="1" xfId="0" applyNumberFormat="1" applyFont="1" applyBorder="1" applyAlignment="1">
      <alignment vertical="center" wrapText="1"/>
    </xf>
    <xf numFmtId="203" fontId="12" fillId="0" borderId="2" xfId="0" applyNumberFormat="1" applyFont="1" applyBorder="1" applyAlignment="1">
      <alignment horizontal="center" vertical="center" wrapText="1"/>
    </xf>
    <xf numFmtId="202" fontId="12" fillId="6" borderId="1" xfId="2896" applyNumberFormat="1" applyFont="1" applyFill="1" applyBorder="1" applyAlignment="1">
      <alignment horizontal="right" vertical="center" wrapText="1"/>
    </xf>
    <xf numFmtId="202" fontId="12" fillId="0" borderId="1" xfId="2896" applyNumberFormat="1" applyFont="1" applyBorder="1" applyAlignment="1">
      <alignment horizontal="right" vertical="center" wrapText="1"/>
    </xf>
    <xf numFmtId="202" fontId="12" fillId="6" borderId="0" xfId="2896" applyNumberFormat="1" applyFont="1" applyFill="1" applyBorder="1" applyAlignment="1">
      <alignment horizontal="right" vertical="center" wrapText="1"/>
    </xf>
    <xf numFmtId="202" fontId="12" fillId="6" borderId="2" xfId="2896" applyNumberFormat="1" applyFont="1" applyFill="1" applyBorder="1" applyAlignment="1">
      <alignment vertical="center" wrapText="1"/>
    </xf>
    <xf numFmtId="202" fontId="12" fillId="6" borderId="1" xfId="2896" applyNumberFormat="1" applyFont="1" applyFill="1" applyBorder="1" applyAlignment="1">
      <alignment vertical="center" wrapText="1"/>
    </xf>
    <xf numFmtId="202" fontId="12" fillId="6" borderId="10" xfId="2896" applyNumberFormat="1" applyFont="1" applyFill="1" applyBorder="1" applyAlignment="1">
      <alignment vertical="center" wrapText="1"/>
    </xf>
    <xf numFmtId="202" fontId="12" fillId="0" borderId="1" xfId="2896" applyNumberFormat="1" applyFont="1" applyBorder="1" applyAlignment="1">
      <alignment vertical="center" wrapText="1"/>
    </xf>
    <xf numFmtId="202" fontId="12" fillId="6" borderId="9" xfId="2896" applyNumberFormat="1" applyFont="1" applyFill="1" applyBorder="1" applyAlignment="1">
      <alignment vertical="center" wrapText="1"/>
    </xf>
    <xf numFmtId="202" fontId="12" fillId="0" borderId="10" xfId="2896" applyNumberFormat="1" applyFont="1" applyBorder="1" applyAlignment="1">
      <alignment vertical="center" wrapText="1"/>
    </xf>
    <xf numFmtId="203" fontId="12" fillId="0" borderId="0" xfId="0" applyNumberFormat="1" applyFont="1" applyAlignment="1">
      <alignment horizontal="center" vertical="center" wrapText="1"/>
    </xf>
    <xf numFmtId="0" fontId="12" fillId="0" borderId="2" xfId="0" applyFont="1" applyBorder="1" applyAlignment="1">
      <alignment horizontal="left" vertical="center" wrapText="1" indent="2"/>
    </xf>
    <xf numFmtId="0" fontId="12" fillId="0" borderId="9" xfId="0" applyFont="1" applyBorder="1" applyAlignment="1">
      <alignment horizontal="left" vertical="center" wrapText="1" indent="2"/>
    </xf>
    <xf numFmtId="0" fontId="12" fillId="0" borderId="6" xfId="0" applyFont="1" applyBorder="1" applyAlignment="1">
      <alignment vertical="center"/>
    </xf>
    <xf numFmtId="0" fontId="0" fillId="0" borderId="1" xfId="0" applyBorder="1" applyAlignment="1">
      <alignment horizontal="center" wrapText="1"/>
    </xf>
    <xf numFmtId="202" fontId="23" fillId="0" borderId="1" xfId="2896" applyNumberFormat="1" applyFont="1" applyBorder="1" applyAlignment="1">
      <alignment vertical="center" wrapText="1"/>
    </xf>
    <xf numFmtId="0" fontId="23" fillId="0" borderId="2" xfId="0" applyFont="1" applyBorder="1" applyAlignment="1">
      <alignment vertical="center" wrapText="1"/>
    </xf>
    <xf numFmtId="202" fontId="23" fillId="0" borderId="14" xfId="2896" applyNumberFormat="1" applyFont="1" applyBorder="1" applyAlignment="1">
      <alignment vertical="center" wrapText="1"/>
    </xf>
    <xf numFmtId="202" fontId="23" fillId="0" borderId="1" xfId="2896" applyNumberFormat="1" applyFont="1" applyBorder="1" applyAlignment="1">
      <alignment horizontal="left" vertical="center" wrapText="1"/>
    </xf>
    <xf numFmtId="0" fontId="37" fillId="0" borderId="1" xfId="0" applyFont="1" applyBorder="1" applyAlignment="1">
      <alignment horizontal="justify" vertical="center" wrapText="1"/>
    </xf>
    <xf numFmtId="0" fontId="37" fillId="0" borderId="1" xfId="0" applyFont="1" applyBorder="1" applyAlignment="1">
      <alignment horizontal="left" vertical="center" wrapText="1"/>
    </xf>
    <xf numFmtId="0" fontId="22" fillId="0" borderId="9" xfId="0" applyFont="1" applyBorder="1" applyAlignment="1">
      <alignment vertical="center" wrapText="1"/>
    </xf>
    <xf numFmtId="0" fontId="37" fillId="0" borderId="6" xfId="0" applyFont="1" applyBorder="1" applyAlignment="1">
      <alignment horizontal="justify" vertical="center" wrapText="1"/>
    </xf>
    <xf numFmtId="49" fontId="171" fillId="0" borderId="1" xfId="0" applyNumberFormat="1" applyFont="1" applyBorder="1" applyAlignment="1">
      <alignment horizontal="center" vertical="center" wrapText="1"/>
    </xf>
    <xf numFmtId="1" fontId="12" fillId="0" borderId="1" xfId="0" applyNumberFormat="1" applyFont="1" applyBorder="1" applyAlignment="1">
      <alignment vertical="center"/>
    </xf>
    <xf numFmtId="204" fontId="12" fillId="6" borderId="52" xfId="0" applyNumberFormat="1" applyFont="1" applyFill="1" applyBorder="1" applyAlignment="1">
      <alignment horizontal="center" vertical="center" wrapText="1"/>
    </xf>
    <xf numFmtId="49" fontId="12" fillId="6" borderId="52" xfId="0" applyNumberFormat="1" applyFont="1" applyFill="1" applyBorder="1" applyAlignment="1">
      <alignment horizontal="left" vertical="center" wrapText="1" indent="1"/>
    </xf>
    <xf numFmtId="186" fontId="12" fillId="6" borderId="52" xfId="0" applyNumberFormat="1" applyFont="1" applyFill="1" applyBorder="1" applyAlignment="1">
      <alignment horizontal="right" vertical="center" wrapText="1"/>
    </xf>
    <xf numFmtId="0" fontId="65" fillId="6" borderId="0" xfId="0" applyFont="1" applyFill="1"/>
    <xf numFmtId="0" fontId="0" fillId="6" borderId="54" xfId="0" applyFill="1" applyBorder="1" applyAlignment="1">
      <alignment horizontal="center" vertical="center" wrapText="1"/>
    </xf>
    <xf numFmtId="0" fontId="23" fillId="6" borderId="54" xfId="0" applyFont="1" applyFill="1" applyBorder="1" applyAlignment="1">
      <alignment vertical="center" wrapText="1"/>
    </xf>
    <xf numFmtId="3" fontId="23" fillId="6" borderId="52" xfId="0" applyNumberFormat="1" applyFont="1" applyFill="1" applyBorder="1" applyAlignment="1">
      <alignment horizontal="right" wrapText="1"/>
    </xf>
    <xf numFmtId="186" fontId="12" fillId="6" borderId="52" xfId="0" applyNumberFormat="1" applyFont="1" applyFill="1" applyBorder="1" applyAlignment="1">
      <alignment horizontal="right" wrapText="1"/>
    </xf>
    <xf numFmtId="0" fontId="0" fillId="6" borderId="52" xfId="0" applyFill="1" applyBorder="1" applyAlignment="1">
      <alignment horizontal="center" vertical="center" wrapText="1"/>
    </xf>
    <xf numFmtId="0" fontId="23" fillId="6" borderId="52" xfId="0" applyFont="1" applyFill="1" applyBorder="1" applyAlignment="1">
      <alignment vertical="center" wrapText="1"/>
    </xf>
    <xf numFmtId="3" fontId="12" fillId="6" borderId="52" xfId="0" applyNumberFormat="1" applyFont="1" applyFill="1" applyBorder="1" applyAlignment="1">
      <alignment horizontal="right" wrapText="1"/>
    </xf>
    <xf numFmtId="0" fontId="23" fillId="6" borderId="52" xfId="0" applyFont="1" applyFill="1" applyBorder="1" applyAlignment="1">
      <alignment horizontal="left" vertical="center" wrapText="1"/>
    </xf>
    <xf numFmtId="0" fontId="23" fillId="6" borderId="52" xfId="0" applyFont="1" applyFill="1" applyBorder="1" applyAlignment="1">
      <alignment horizontal="center" vertical="center"/>
    </xf>
    <xf numFmtId="204" fontId="12" fillId="6" borderId="54" xfId="0" applyNumberFormat="1" applyFont="1" applyFill="1" applyBorder="1" applyAlignment="1">
      <alignment horizontal="center" vertical="center" wrapText="1"/>
    </xf>
    <xf numFmtId="204" fontId="12" fillId="6" borderId="54" xfId="0" applyNumberFormat="1" applyFont="1" applyFill="1" applyBorder="1" applyAlignment="1">
      <alignment horizontal="left" vertical="center" wrapText="1"/>
    </xf>
    <xf numFmtId="205" fontId="12" fillId="6" borderId="52" xfId="2896" applyNumberFormat="1" applyFont="1" applyFill="1" applyBorder="1" applyAlignment="1">
      <alignment horizontal="right" vertical="center" wrapText="1"/>
    </xf>
    <xf numFmtId="49" fontId="12" fillId="6" borderId="53" xfId="0" applyNumberFormat="1" applyFont="1" applyFill="1" applyBorder="1" applyAlignment="1">
      <alignment horizontal="left" vertical="center" wrapText="1" indent="1"/>
    </xf>
    <xf numFmtId="49" fontId="12" fillId="6" borderId="59" xfId="0" applyNumberFormat="1" applyFont="1" applyFill="1" applyBorder="1" applyAlignment="1">
      <alignment horizontal="left" vertical="center" wrapText="1" indent="1"/>
    </xf>
    <xf numFmtId="49" fontId="12" fillId="6" borderId="54" xfId="0" applyNumberFormat="1" applyFont="1" applyFill="1" applyBorder="1" applyAlignment="1">
      <alignment horizontal="left" vertical="center" wrapText="1" indent="1"/>
    </xf>
    <xf numFmtId="49" fontId="12" fillId="6" borderId="53" xfId="0" applyNumberFormat="1" applyFont="1" applyFill="1" applyBorder="1" applyAlignment="1">
      <alignment horizontal="left" vertical="center" wrapText="1" indent="2"/>
    </xf>
    <xf numFmtId="0" fontId="0" fillId="6" borderId="54" xfId="0" applyFill="1" applyBorder="1" applyAlignment="1">
      <alignment horizontal="center" vertical="center"/>
    </xf>
    <xf numFmtId="0" fontId="0" fillId="6" borderId="54" xfId="0" applyFill="1" applyBorder="1"/>
    <xf numFmtId="186" fontId="0" fillId="6" borderId="52" xfId="0" applyNumberFormat="1" applyFill="1" applyBorder="1" applyAlignment="1">
      <alignment vertical="center"/>
    </xf>
    <xf numFmtId="0" fontId="0" fillId="6" borderId="52" xfId="0" applyFill="1" applyBorder="1" applyAlignment="1">
      <alignment horizontal="center" vertical="center"/>
    </xf>
    <xf numFmtId="0" fontId="0" fillId="6" borderId="52" xfId="0" applyFill="1" applyBorder="1"/>
    <xf numFmtId="0" fontId="0" fillId="6" borderId="52" xfId="0" applyFill="1" applyBorder="1" applyAlignment="1">
      <alignment horizontal="left" indent="1"/>
    </xf>
    <xf numFmtId="0" fontId="0" fillId="0" borderId="52" xfId="0" applyBorder="1" applyAlignment="1">
      <alignment horizontal="center" vertical="center"/>
    </xf>
    <xf numFmtId="0" fontId="0" fillId="0" borderId="52" xfId="0" applyBorder="1" applyAlignment="1">
      <alignment horizontal="left" indent="2"/>
    </xf>
    <xf numFmtId="186" fontId="0" fillId="0" borderId="52" xfId="0" applyNumberFormat="1" applyBorder="1" applyAlignment="1">
      <alignment vertical="center"/>
    </xf>
    <xf numFmtId="0" fontId="0" fillId="0" borderId="1" xfId="0" applyBorder="1" applyAlignment="1">
      <alignment vertical="center" wrapText="1"/>
    </xf>
    <xf numFmtId="202" fontId="19" fillId="5" borderId="1" xfId="2896" applyNumberFormat="1" applyFont="1" applyFill="1" applyBorder="1" applyAlignment="1">
      <alignment vertical="center" wrapText="1"/>
    </xf>
    <xf numFmtId="202" fontId="12" fillId="74" borderId="52" xfId="2896" applyNumberFormat="1" applyFont="1" applyFill="1" applyBorder="1" applyAlignment="1">
      <alignment horizontal="right" vertical="center"/>
    </xf>
    <xf numFmtId="202" fontId="12" fillId="0" borderId="1" xfId="2896" applyNumberFormat="1" applyFont="1" applyBorder="1" applyAlignment="1">
      <alignment horizontal="center" vertical="center" wrapText="1"/>
    </xf>
    <xf numFmtId="0" fontId="44" fillId="0" borderId="1" xfId="0" applyFont="1" applyBorder="1" applyAlignment="1">
      <alignment horizontal="center" vertical="center" wrapText="1"/>
    </xf>
    <xf numFmtId="0" fontId="173" fillId="0" borderId="1" xfId="0" applyFont="1" applyBorder="1" applyAlignment="1">
      <alignment vertical="center" wrapText="1"/>
    </xf>
    <xf numFmtId="1" fontId="0" fillId="0" borderId="1" xfId="0" applyNumberFormat="1" applyBorder="1" applyAlignment="1">
      <alignment vertical="center" wrapText="1"/>
    </xf>
    <xf numFmtId="1" fontId="11" fillId="0" borderId="1" xfId="0" applyNumberFormat="1" applyFont="1" applyBorder="1" applyAlignment="1">
      <alignment vertical="center" wrapText="1"/>
    </xf>
    <xf numFmtId="0" fontId="0" fillId="0" borderId="6" xfId="0" applyBorder="1" applyAlignment="1">
      <alignment horizontal="center" vertical="center" wrapText="1"/>
    </xf>
    <xf numFmtId="202" fontId="19" fillId="5" borderId="1" xfId="2896" applyNumberFormat="1" applyFont="1" applyFill="1" applyBorder="1" applyAlignment="1">
      <alignment horizontal="center" vertical="center" wrapText="1"/>
    </xf>
    <xf numFmtId="1" fontId="0" fillId="5" borderId="1" xfId="0" applyNumberFormat="1" applyFill="1" applyBorder="1" applyAlignment="1">
      <alignment vertical="center" wrapText="1"/>
    </xf>
    <xf numFmtId="0" fontId="12" fillId="6" borderId="1" xfId="0" applyFont="1" applyFill="1" applyBorder="1" applyAlignment="1">
      <alignment vertical="center"/>
    </xf>
    <xf numFmtId="0" fontId="12" fillId="6" borderId="1" xfId="0" applyFont="1" applyFill="1" applyBorder="1" applyAlignment="1">
      <alignment horizontal="left" vertical="center" indent="1"/>
    </xf>
    <xf numFmtId="0" fontId="0" fillId="6" borderId="1" xfId="0" applyFill="1" applyBorder="1" applyAlignment="1">
      <alignment horizontal="left" vertical="center" indent="1"/>
    </xf>
    <xf numFmtId="0" fontId="0" fillId="6" borderId="1" xfId="0" applyFill="1" applyBorder="1" applyAlignment="1">
      <alignment horizontal="left" vertical="center" wrapText="1" indent="1"/>
    </xf>
    <xf numFmtId="0" fontId="12" fillId="6" borderId="1" xfId="0" applyFont="1" applyFill="1" applyBorder="1" applyAlignment="1">
      <alignment horizontal="left" vertical="center" indent="3"/>
    </xf>
    <xf numFmtId="0" fontId="0" fillId="6" borderId="6" xfId="0" applyFill="1" applyBorder="1" applyAlignment="1">
      <alignment horizontal="left" indent="1"/>
    </xf>
    <xf numFmtId="0" fontId="23" fillId="6" borderId="0" xfId="0" applyFont="1" applyFill="1" applyAlignment="1">
      <alignment wrapText="1"/>
    </xf>
    <xf numFmtId="0" fontId="12" fillId="6" borderId="0" xfId="0" applyFont="1" applyFill="1" applyAlignment="1">
      <alignment wrapText="1"/>
    </xf>
    <xf numFmtId="202" fontId="36" fillId="6" borderId="6" xfId="2896" applyNumberFormat="1" applyFont="1" applyFill="1" applyBorder="1" applyAlignment="1">
      <alignment horizontal="center" vertical="center" wrapText="1"/>
    </xf>
    <xf numFmtId="202" fontId="36" fillId="6" borderId="1" xfId="2896" applyNumberFormat="1" applyFont="1" applyFill="1" applyBorder="1" applyAlignment="1">
      <alignment horizontal="center" vertical="center" wrapText="1"/>
    </xf>
    <xf numFmtId="0" fontId="0" fillId="6" borderId="1" xfId="0" applyFill="1" applyBorder="1" applyAlignment="1">
      <alignment horizontal="center"/>
    </xf>
    <xf numFmtId="0" fontId="0" fillId="6" borderId="1" xfId="0" applyFill="1" applyBorder="1" applyAlignment="1">
      <alignment vertical="center"/>
    </xf>
    <xf numFmtId="0" fontId="0" fillId="6" borderId="6" xfId="0" applyFill="1" applyBorder="1" applyAlignment="1">
      <alignment horizontal="center"/>
    </xf>
    <xf numFmtId="49" fontId="24" fillId="72" borderId="1" xfId="0" applyNumberFormat="1" applyFont="1" applyFill="1" applyBorder="1" applyAlignment="1">
      <alignment horizontal="center" vertical="center" wrapText="1"/>
    </xf>
    <xf numFmtId="206" fontId="12" fillId="0" borderId="1" xfId="2896" applyNumberFormat="1" applyFont="1" applyBorder="1" applyAlignment="1">
      <alignment horizontal="center" vertical="center" wrapText="1"/>
    </xf>
    <xf numFmtId="202" fontId="12" fillId="0" borderId="1" xfId="2896" applyNumberFormat="1" applyFont="1" applyFill="1" applyBorder="1" applyAlignment="1" applyProtection="1">
      <alignment horizontal="center" vertical="center" wrapText="1"/>
      <protection locked="0"/>
    </xf>
    <xf numFmtId="202" fontId="23" fillId="0" borderId="1" xfId="2896" applyNumberFormat="1" applyFont="1" applyBorder="1" applyAlignment="1">
      <alignment horizontal="center" vertical="center" wrapText="1"/>
    </xf>
    <xf numFmtId="202" fontId="12" fillId="0" borderId="1" xfId="2896" applyNumberFormat="1" applyFont="1" applyBorder="1" applyAlignment="1">
      <alignment horizontal="left" vertical="center" wrapText="1" indent="1"/>
    </xf>
    <xf numFmtId="0" fontId="65" fillId="75" borderId="1" xfId="0" applyFont="1" applyFill="1" applyBorder="1" applyAlignment="1">
      <alignment horizontal="center" vertical="center" wrapText="1"/>
    </xf>
    <xf numFmtId="0" fontId="24" fillId="76" borderId="1" xfId="0" applyFont="1" applyFill="1" applyBorder="1" applyAlignment="1">
      <alignment horizontal="center" vertical="center" wrapText="1"/>
    </xf>
    <xf numFmtId="0" fontId="17" fillId="76" borderId="1" xfId="0" applyFont="1" applyFill="1" applyBorder="1" applyAlignment="1">
      <alignment vertical="center" wrapText="1"/>
    </xf>
    <xf numFmtId="202" fontId="17" fillId="76" borderId="1" xfId="2896" applyNumberFormat="1" applyFont="1" applyFill="1" applyBorder="1" applyAlignment="1">
      <alignment vertical="center" wrapText="1"/>
    </xf>
    <xf numFmtId="0" fontId="0" fillId="76" borderId="1" xfId="0" applyFill="1" applyBorder="1" applyAlignment="1">
      <alignment horizontal="center" vertical="center" wrapText="1"/>
    </xf>
    <xf numFmtId="0" fontId="165" fillId="75" borderId="1" xfId="0" applyFont="1" applyFill="1" applyBorder="1" applyAlignment="1">
      <alignment horizontal="center" vertical="center" wrapText="1"/>
    </xf>
    <xf numFmtId="0" fontId="11" fillId="76" borderId="1" xfId="0" applyFont="1" applyFill="1" applyBorder="1"/>
    <xf numFmtId="186" fontId="11" fillId="77" borderId="1" xfId="0" applyNumberFormat="1" applyFont="1" applyFill="1" applyBorder="1" applyAlignment="1">
      <alignment vertical="center"/>
    </xf>
    <xf numFmtId="0" fontId="65" fillId="75" borderId="6" xfId="0" applyFont="1" applyFill="1" applyBorder="1" applyAlignment="1">
      <alignment horizontal="center" vertical="center" wrapText="1"/>
    </xf>
    <xf numFmtId="0" fontId="17" fillId="76" borderId="1" xfId="3" applyFont="1" applyFill="1" applyBorder="1" applyAlignment="1">
      <alignment horizontal="left" vertical="center" wrapText="1"/>
    </xf>
    <xf numFmtId="3" fontId="12" fillId="76" borderId="1" xfId="7" applyFont="1" applyFill="1" applyAlignment="1">
      <alignment horizontal="center" vertical="center" wrapText="1"/>
      <protection locked="0"/>
    </xf>
    <xf numFmtId="0" fontId="0" fillId="76" borderId="1" xfId="0" applyFill="1" applyBorder="1" applyAlignment="1">
      <alignment wrapText="1"/>
    </xf>
    <xf numFmtId="202" fontId="17" fillId="76" borderId="1" xfId="2896" applyNumberFormat="1" applyFont="1" applyFill="1" applyBorder="1" applyAlignment="1" applyProtection="1">
      <alignment horizontal="center" vertical="center" wrapText="1"/>
      <protection locked="0"/>
    </xf>
    <xf numFmtId="0" fontId="166" fillId="75" borderId="1" xfId="0" applyFont="1" applyFill="1" applyBorder="1" applyAlignment="1">
      <alignment horizontal="center" vertical="center"/>
    </xf>
    <xf numFmtId="0" fontId="168" fillId="76" borderId="1" xfId="82" applyFont="1" applyFill="1" applyBorder="1" applyAlignment="1">
      <alignment horizontal="center" vertical="center" wrapText="1"/>
    </xf>
    <xf numFmtId="0" fontId="168" fillId="76" borderId="1" xfId="82" applyFont="1" applyFill="1" applyBorder="1" applyAlignment="1">
      <alignment vertical="center" wrapText="1"/>
    </xf>
    <xf numFmtId="0" fontId="65" fillId="75" borderId="1" xfId="0" applyFont="1" applyFill="1" applyBorder="1" applyAlignment="1">
      <alignment horizontal="center" vertical="center"/>
    </xf>
    <xf numFmtId="0" fontId="65" fillId="75" borderId="9" xfId="82" applyFont="1" applyFill="1" applyBorder="1" applyAlignment="1">
      <alignment horizontal="center"/>
    </xf>
    <xf numFmtId="0" fontId="24" fillId="76" borderId="6" xfId="10" applyFont="1" applyFill="1" applyBorder="1" applyAlignment="1">
      <alignment vertical="center" wrapText="1"/>
    </xf>
    <xf numFmtId="0" fontId="65" fillId="75" borderId="1" xfId="0" applyFont="1" applyFill="1" applyBorder="1" applyAlignment="1">
      <alignment vertical="center" wrapText="1"/>
    </xf>
    <xf numFmtId="0" fontId="165" fillId="75" borderId="2" xfId="147" applyFont="1" applyFill="1" applyBorder="1" applyAlignment="1">
      <alignment horizontal="center" vertical="top"/>
    </xf>
    <xf numFmtId="203" fontId="17" fillId="76" borderId="2" xfId="0" applyNumberFormat="1" applyFont="1" applyFill="1" applyBorder="1" applyAlignment="1">
      <alignment horizontal="center" vertical="center" wrapText="1"/>
    </xf>
    <xf numFmtId="203" fontId="17" fillId="76" borderId="1" xfId="0" applyNumberFormat="1" applyFont="1" applyFill="1" applyBorder="1" applyAlignment="1">
      <alignment horizontal="right" vertical="center" wrapText="1"/>
    </xf>
    <xf numFmtId="203" fontId="17" fillId="76" borderId="1" xfId="0" applyNumberFormat="1" applyFont="1" applyFill="1" applyBorder="1" applyAlignment="1">
      <alignment horizontal="right" vertical="center"/>
    </xf>
    <xf numFmtId="0" fontId="17" fillId="76" borderId="1" xfId="0" applyFont="1" applyFill="1" applyBorder="1" applyAlignment="1">
      <alignment vertical="center"/>
    </xf>
    <xf numFmtId="186" fontId="0" fillId="77" borderId="2" xfId="0" applyNumberFormat="1" applyFill="1" applyBorder="1" applyAlignment="1">
      <alignment horizontal="center"/>
    </xf>
    <xf numFmtId="203" fontId="17" fillId="76" borderId="1" xfId="0" applyNumberFormat="1" applyFont="1" applyFill="1" applyBorder="1" applyAlignment="1">
      <alignment horizontal="center" vertical="center" wrapText="1"/>
    </xf>
    <xf numFmtId="0" fontId="17" fillId="76" borderId="2" xfId="0" applyFont="1" applyFill="1" applyBorder="1" applyAlignment="1">
      <alignment horizontal="center" vertical="center" wrapText="1"/>
    </xf>
    <xf numFmtId="0" fontId="17" fillId="76" borderId="6" xfId="0" applyFont="1" applyFill="1" applyBorder="1" applyAlignment="1">
      <alignment vertical="center"/>
    </xf>
    <xf numFmtId="203" fontId="0" fillId="77" borderId="2" xfId="0" applyNumberFormat="1" applyFill="1" applyBorder="1" applyAlignment="1">
      <alignment horizontal="center"/>
    </xf>
    <xf numFmtId="203" fontId="0" fillId="77" borderId="1" xfId="0" applyNumberFormat="1" applyFill="1" applyBorder="1"/>
    <xf numFmtId="0" fontId="17" fillId="76" borderId="1" xfId="0" applyFont="1" applyFill="1" applyBorder="1" applyAlignment="1">
      <alignment horizontal="right" vertical="center"/>
    </xf>
    <xf numFmtId="203" fontId="12" fillId="76" borderId="2" xfId="0" applyNumberFormat="1" applyFont="1" applyFill="1" applyBorder="1" applyAlignment="1">
      <alignment horizontal="center" vertical="center" wrapText="1"/>
    </xf>
    <xf numFmtId="203" fontId="12" fillId="76" borderId="1" xfId="0" applyNumberFormat="1" applyFont="1" applyFill="1" applyBorder="1" applyAlignment="1">
      <alignment horizontal="center" vertical="center" wrapText="1"/>
    </xf>
    <xf numFmtId="203" fontId="17" fillId="76" borderId="1" xfId="0" applyNumberFormat="1" applyFont="1" applyFill="1" applyBorder="1" applyAlignment="1">
      <alignment vertical="center" wrapText="1"/>
    </xf>
    <xf numFmtId="49" fontId="65" fillId="75" borderId="7" xfId="0" applyNumberFormat="1" applyFont="1" applyFill="1" applyBorder="1" applyAlignment="1">
      <alignment horizontal="center" vertical="center" wrapText="1"/>
    </xf>
    <xf numFmtId="49" fontId="65" fillId="75" borderId="1" xfId="0" applyNumberFormat="1" applyFont="1" applyFill="1" applyBorder="1" applyAlignment="1">
      <alignment horizontal="center" vertical="center" wrapText="1"/>
    </xf>
    <xf numFmtId="49" fontId="65" fillId="75" borderId="6" xfId="0" applyNumberFormat="1" applyFont="1" applyFill="1" applyBorder="1" applyAlignment="1">
      <alignment horizontal="center" vertical="center" wrapText="1"/>
    </xf>
    <xf numFmtId="49" fontId="17" fillId="76" borderId="1" xfId="0" applyNumberFormat="1" applyFont="1" applyFill="1" applyBorder="1" applyAlignment="1">
      <alignment horizontal="center" vertical="center" wrapText="1"/>
    </xf>
    <xf numFmtId="49" fontId="17" fillId="76" borderId="10" xfId="0" applyNumberFormat="1" applyFont="1" applyFill="1" applyBorder="1" applyAlignment="1">
      <alignment vertical="center" wrapText="1"/>
    </xf>
    <xf numFmtId="49" fontId="17" fillId="76" borderId="1" xfId="0" applyNumberFormat="1" applyFont="1" applyFill="1" applyBorder="1" applyAlignment="1">
      <alignment vertical="center" wrapText="1"/>
    </xf>
    <xf numFmtId="0" fontId="170" fillId="75" borderId="1" xfId="82" applyFont="1" applyFill="1" applyBorder="1" applyAlignment="1">
      <alignment horizontal="center" vertical="center" wrapText="1"/>
    </xf>
    <xf numFmtId="0" fontId="132" fillId="76" borderId="1" xfId="82" applyFont="1" applyFill="1" applyBorder="1" applyAlignment="1">
      <alignment horizontal="center" vertical="center"/>
    </xf>
    <xf numFmtId="0" fontId="132" fillId="76" borderId="1" xfId="82" applyFont="1" applyFill="1" applyBorder="1" applyAlignment="1">
      <alignment wrapText="1"/>
    </xf>
    <xf numFmtId="0" fontId="65" fillId="75" borderId="1" xfId="84" applyFont="1" applyFill="1" applyBorder="1" applyAlignment="1">
      <alignment horizontal="center" vertical="center" wrapText="1"/>
    </xf>
    <xf numFmtId="0" fontId="24" fillId="76" borderId="1" xfId="0" applyFont="1" applyFill="1" applyBorder="1" applyAlignment="1">
      <alignment vertical="center" wrapText="1"/>
    </xf>
    <xf numFmtId="49" fontId="24" fillId="76" borderId="1" xfId="0" applyNumberFormat="1" applyFont="1" applyFill="1" applyBorder="1" applyAlignment="1">
      <alignment horizontal="center" vertical="center" wrapText="1"/>
    </xf>
    <xf numFmtId="202" fontId="24" fillId="76" borderId="1" xfId="2896" applyNumberFormat="1" applyFont="1" applyFill="1" applyBorder="1" applyAlignment="1">
      <alignment horizontal="left" vertical="center" wrapText="1"/>
    </xf>
    <xf numFmtId="49" fontId="65" fillId="75" borderId="1" xfId="0" applyNumberFormat="1" applyFont="1" applyFill="1" applyBorder="1" applyAlignment="1">
      <alignment horizontal="center" vertical="center"/>
    </xf>
    <xf numFmtId="49" fontId="17" fillId="76" borderId="1" xfId="0" applyNumberFormat="1" applyFont="1" applyFill="1" applyBorder="1" applyAlignment="1">
      <alignment vertical="center"/>
    </xf>
    <xf numFmtId="0" fontId="65" fillId="75" borderId="0" xfId="0" applyFont="1" applyFill="1" applyAlignment="1">
      <alignment vertical="center"/>
    </xf>
    <xf numFmtId="0" fontId="65" fillId="75" borderId="4" xfId="0" applyFont="1" applyFill="1" applyBorder="1" applyAlignment="1">
      <alignment horizontal="center" vertical="center"/>
    </xf>
    <xf numFmtId="0" fontId="65" fillId="75" borderId="2" xfId="0" applyFont="1" applyFill="1" applyBorder="1" applyAlignment="1">
      <alignment horizontal="center" vertical="center" wrapText="1"/>
    </xf>
    <xf numFmtId="0" fontId="65" fillId="75" borderId="6" xfId="0" applyFont="1" applyFill="1" applyBorder="1" applyAlignment="1">
      <alignment vertical="center"/>
    </xf>
    <xf numFmtId="202" fontId="17" fillId="76" borderId="6" xfId="2896" applyNumberFormat="1" applyFont="1" applyFill="1" applyBorder="1" applyAlignment="1">
      <alignment vertical="center" wrapText="1"/>
    </xf>
    <xf numFmtId="0" fontId="24" fillId="76" borderId="1" xfId="0" applyFont="1" applyFill="1" applyBorder="1" applyAlignment="1">
      <alignment horizontal="center" vertical="center"/>
    </xf>
    <xf numFmtId="1" fontId="24" fillId="76" borderId="1" xfId="0" applyNumberFormat="1" applyFont="1" applyFill="1" applyBorder="1" applyAlignment="1">
      <alignment vertical="center" wrapText="1"/>
    </xf>
    <xf numFmtId="204" fontId="17" fillId="76" borderId="52" xfId="0" applyNumberFormat="1" applyFont="1" applyFill="1" applyBorder="1" applyAlignment="1">
      <alignment horizontal="center" vertical="center" wrapText="1"/>
    </xf>
    <xf numFmtId="0" fontId="65" fillId="75" borderId="54" xfId="0" applyFont="1" applyFill="1" applyBorder="1" applyAlignment="1">
      <alignment horizontal="center" vertical="center"/>
    </xf>
    <xf numFmtId="0" fontId="65" fillId="75" borderId="52" xfId="0" applyFont="1" applyFill="1" applyBorder="1" applyAlignment="1">
      <alignment horizontal="center" vertical="center" wrapText="1"/>
    </xf>
    <xf numFmtId="0" fontId="24" fillId="76" borderId="52" xfId="0" applyFont="1" applyFill="1" applyBorder="1" applyAlignment="1">
      <alignment horizontal="left" vertical="center" wrapText="1"/>
    </xf>
    <xf numFmtId="3" fontId="24" fillId="76" borderId="52" xfId="0" applyNumberFormat="1" applyFont="1" applyFill="1" applyBorder="1" applyAlignment="1">
      <alignment horizontal="right" wrapText="1"/>
    </xf>
    <xf numFmtId="49" fontId="65" fillId="75" borderId="60" xfId="0" applyNumberFormat="1" applyFont="1" applyFill="1" applyBorder="1" applyAlignment="1">
      <alignment vertical="center"/>
    </xf>
    <xf numFmtId="49" fontId="65" fillId="75" borderId="55" xfId="0" applyNumberFormat="1" applyFont="1" applyFill="1" applyBorder="1" applyAlignment="1">
      <alignment vertical="center"/>
    </xf>
    <xf numFmtId="49" fontId="65" fillId="75" borderId="56" xfId="0" applyNumberFormat="1" applyFont="1" applyFill="1" applyBorder="1" applyAlignment="1">
      <alignment vertical="center"/>
    </xf>
    <xf numFmtId="49" fontId="65" fillId="75" borderId="58" xfId="0" applyNumberFormat="1" applyFont="1" applyFill="1" applyBorder="1" applyAlignment="1">
      <alignment vertical="center"/>
    </xf>
    <xf numFmtId="49" fontId="65" fillId="75" borderId="54" xfId="0" applyNumberFormat="1" applyFont="1" applyFill="1" applyBorder="1" applyAlignment="1">
      <alignment horizontal="center" vertical="center"/>
    </xf>
    <xf numFmtId="49" fontId="65" fillId="75" borderId="52" xfId="0" applyNumberFormat="1" applyFont="1" applyFill="1" applyBorder="1" applyAlignment="1">
      <alignment horizontal="center" vertical="center" wrapText="1"/>
    </xf>
    <xf numFmtId="49" fontId="65" fillId="75" borderId="54" xfId="0" applyNumberFormat="1" applyFont="1" applyFill="1" applyBorder="1"/>
    <xf numFmtId="0" fontId="65" fillId="75" borderId="56" xfId="0" applyFont="1" applyFill="1" applyBorder="1"/>
    <xf numFmtId="0" fontId="65" fillId="75" borderId="58" xfId="0" applyFont="1" applyFill="1" applyBorder="1"/>
    <xf numFmtId="0" fontId="65" fillId="75" borderId="53" xfId="0" applyFont="1" applyFill="1" applyBorder="1"/>
    <xf numFmtId="0" fontId="65" fillId="75" borderId="54" xfId="0" applyFont="1" applyFill="1" applyBorder="1" applyAlignment="1">
      <alignment horizontal="center" vertical="center" wrapText="1"/>
    </xf>
    <xf numFmtId="0" fontId="11" fillId="76" borderId="52" xfId="0" applyFont="1" applyFill="1" applyBorder="1" applyAlignment="1">
      <alignment horizontal="center" vertical="center"/>
    </xf>
    <xf numFmtId="0" fontId="11" fillId="76" borderId="52" xfId="0" applyFont="1" applyFill="1" applyBorder="1"/>
    <xf numFmtId="186" fontId="11" fillId="76" borderId="52" xfId="0" applyNumberFormat="1" applyFont="1" applyFill="1" applyBorder="1" applyAlignment="1">
      <alignment horizontal="center" vertical="center"/>
    </xf>
    <xf numFmtId="0" fontId="65" fillId="75" borderId="9" xfId="84" applyFont="1" applyFill="1" applyBorder="1" applyAlignment="1">
      <alignment horizontal="center" vertical="center" wrapText="1"/>
    </xf>
    <xf numFmtId="0" fontId="11" fillId="76" borderId="1" xfId="0" applyFont="1" applyFill="1" applyBorder="1" applyAlignment="1">
      <alignment horizontal="center" vertical="center" wrapText="1"/>
    </xf>
    <xf numFmtId="0" fontId="11" fillId="76" borderId="1" xfId="0" applyFont="1" applyFill="1" applyBorder="1" applyAlignment="1">
      <alignment vertical="center" wrapText="1"/>
    </xf>
    <xf numFmtId="9" fontId="170" fillId="75" borderId="9" xfId="84" applyNumberFormat="1" applyFont="1" applyFill="1" applyBorder="1" applyAlignment="1">
      <alignment horizontal="center" vertical="center" wrapText="1"/>
    </xf>
    <xf numFmtId="9" fontId="170" fillId="75" borderId="1" xfId="84" applyNumberFormat="1" applyFont="1" applyFill="1" applyBorder="1" applyAlignment="1">
      <alignment horizontal="center" vertical="center" wrapText="1"/>
    </xf>
    <xf numFmtId="0" fontId="17" fillId="76" borderId="1" xfId="0" applyFont="1" applyFill="1" applyBorder="1" applyAlignment="1">
      <alignment horizontal="center" vertical="center" wrapText="1"/>
    </xf>
    <xf numFmtId="202" fontId="11" fillId="76" borderId="1" xfId="2896" applyNumberFormat="1" applyFont="1" applyFill="1" applyBorder="1" applyAlignment="1">
      <alignment vertical="center" wrapText="1"/>
    </xf>
    <xf numFmtId="0" fontId="44" fillId="76" borderId="1" xfId="0" applyFont="1" applyFill="1" applyBorder="1" applyAlignment="1">
      <alignment horizontal="center" vertical="center" wrapText="1"/>
    </xf>
    <xf numFmtId="1" fontId="11" fillId="76" borderId="1" xfId="0" applyNumberFormat="1" applyFont="1" applyFill="1" applyBorder="1" applyAlignment="1">
      <alignment vertical="center" wrapText="1"/>
    </xf>
    <xf numFmtId="1" fontId="17" fillId="76" borderId="1" xfId="0" applyNumberFormat="1" applyFont="1" applyFill="1" applyBorder="1" applyAlignment="1">
      <alignment vertical="center" wrapText="1"/>
    </xf>
    <xf numFmtId="9" fontId="65" fillId="75" borderId="9" xfId="0" applyNumberFormat="1" applyFont="1" applyFill="1" applyBorder="1" applyAlignment="1">
      <alignment horizontal="center" vertical="center" wrapText="1"/>
    </xf>
    <xf numFmtId="9" fontId="65" fillId="75" borderId="1" xfId="0" applyNumberFormat="1" applyFont="1" applyFill="1" applyBorder="1" applyAlignment="1">
      <alignment horizontal="center" vertical="center" wrapText="1"/>
    </xf>
    <xf numFmtId="202" fontId="19" fillId="76" borderId="1" xfId="2896" applyNumberFormat="1" applyFont="1" applyFill="1" applyBorder="1" applyAlignment="1">
      <alignment vertical="center" wrapText="1"/>
    </xf>
    <xf numFmtId="0" fontId="11" fillId="76" borderId="1" xfId="0" applyFont="1" applyFill="1" applyBorder="1" applyAlignment="1">
      <alignment horizontal="center" vertical="center"/>
    </xf>
    <xf numFmtId="202" fontId="12" fillId="77" borderId="52" xfId="2896" applyNumberFormat="1" applyFont="1" applyFill="1" applyBorder="1" applyAlignment="1">
      <alignment horizontal="right" vertical="center"/>
    </xf>
    <xf numFmtId="1" fontId="17" fillId="76" borderId="1" xfId="0" applyNumberFormat="1" applyFont="1" applyFill="1" applyBorder="1" applyAlignment="1">
      <alignment vertical="center"/>
    </xf>
    <xf numFmtId="0" fontId="65" fillId="75" borderId="9" xfId="0" applyFont="1" applyFill="1" applyBorder="1" applyAlignment="1">
      <alignment horizontal="center" vertical="center" wrapText="1"/>
    </xf>
    <xf numFmtId="0" fontId="24" fillId="76" borderId="2" xfId="0" applyFont="1" applyFill="1" applyBorder="1" applyAlignment="1">
      <alignment horizontal="left" vertical="center" wrapText="1"/>
    </xf>
    <xf numFmtId="0" fontId="24" fillId="76" borderId="10" xfId="0" applyFont="1" applyFill="1" applyBorder="1" applyAlignment="1">
      <alignment horizontal="left" vertical="center" wrapText="1"/>
    </xf>
    <xf numFmtId="0" fontId="24" fillId="76" borderId="9" xfId="0" applyFont="1" applyFill="1" applyBorder="1" applyAlignment="1">
      <alignment horizontal="left" vertical="center" wrapText="1"/>
    </xf>
    <xf numFmtId="202" fontId="24" fillId="76" borderId="1" xfId="0" applyNumberFormat="1" applyFont="1" applyFill="1" applyBorder="1" applyAlignment="1">
      <alignment horizontal="left" vertical="center" wrapText="1"/>
    </xf>
    <xf numFmtId="0" fontId="65" fillId="75" borderId="1" xfId="9" applyFont="1" applyFill="1" applyBorder="1" applyAlignment="1">
      <alignment horizontal="center" vertical="center" wrapText="1"/>
    </xf>
    <xf numFmtId="0" fontId="17" fillId="76" borderId="1" xfId="0" applyFont="1" applyFill="1" applyBorder="1" applyAlignment="1">
      <alignment horizontal="center"/>
    </xf>
    <xf numFmtId="0" fontId="11" fillId="76" borderId="6" xfId="0" applyFont="1" applyFill="1" applyBorder="1" applyAlignment="1">
      <alignment vertical="center" wrapText="1"/>
    </xf>
    <xf numFmtId="0" fontId="12" fillId="76" borderId="1" xfId="0" applyFont="1" applyFill="1" applyBorder="1" applyAlignment="1">
      <alignment horizontal="center" vertical="center"/>
    </xf>
    <xf numFmtId="0" fontId="12" fillId="76" borderId="1" xfId="0" applyFont="1" applyFill="1" applyBorder="1" applyAlignment="1">
      <alignment horizontal="justify" vertical="center" wrapText="1"/>
    </xf>
    <xf numFmtId="0" fontId="37" fillId="76" borderId="1" xfId="0" applyFont="1" applyFill="1" applyBorder="1" applyAlignment="1">
      <alignment horizontal="justify" vertical="center" wrapText="1"/>
    </xf>
    <xf numFmtId="0" fontId="17" fillId="76" borderId="1" xfId="0" applyFont="1" applyFill="1" applyBorder="1" applyAlignment="1">
      <alignment horizontal="center" vertical="center"/>
    </xf>
    <xf numFmtId="0" fontId="174" fillId="75" borderId="3" xfId="0" applyFont="1" applyFill="1" applyBorder="1" applyAlignment="1">
      <alignment vertical="center" wrapText="1"/>
    </xf>
    <xf numFmtId="0" fontId="65" fillId="75" borderId="14" xfId="0" applyFont="1" applyFill="1" applyBorder="1" applyAlignment="1">
      <alignment vertical="center" wrapText="1"/>
    </xf>
    <xf numFmtId="0" fontId="174" fillId="75" borderId="14" xfId="0" applyFont="1" applyFill="1" applyBorder="1" applyAlignment="1">
      <alignment vertical="center" wrapText="1"/>
    </xf>
    <xf numFmtId="0" fontId="17" fillId="76" borderId="1" xfId="0" applyFont="1" applyFill="1" applyBorder="1" applyAlignment="1">
      <alignment horizontal="left" vertical="center" wrapText="1"/>
    </xf>
    <xf numFmtId="0" fontId="172" fillId="76" borderId="1" xfId="0" applyFont="1" applyFill="1" applyBorder="1" applyAlignment="1">
      <alignment horizontal="center" vertical="center" wrapText="1"/>
    </xf>
    <xf numFmtId="0" fontId="11" fillId="76" borderId="1" xfId="0" applyFont="1" applyFill="1" applyBorder="1" applyAlignment="1">
      <alignment horizontal="left" vertical="center" wrapText="1"/>
    </xf>
    <xf numFmtId="0" fontId="11" fillId="76" borderId="1" xfId="0" applyFont="1" applyFill="1" applyBorder="1" applyAlignment="1">
      <alignment horizontal="left" vertical="center"/>
    </xf>
    <xf numFmtId="202" fontId="17" fillId="76" borderId="1" xfId="2896" applyNumberFormat="1" applyFont="1" applyFill="1" applyBorder="1" applyAlignment="1">
      <alignment vertical="center"/>
    </xf>
    <xf numFmtId="0" fontId="165" fillId="75" borderId="14" xfId="0" applyFont="1" applyFill="1" applyBorder="1" applyAlignment="1">
      <alignment horizontal="center" vertical="center" wrapText="1"/>
    </xf>
    <xf numFmtId="0" fontId="165" fillId="75" borderId="6" xfId="0" applyFont="1" applyFill="1" applyBorder="1" applyAlignment="1">
      <alignment horizontal="center" vertical="center" wrapText="1"/>
    </xf>
    <xf numFmtId="0" fontId="165" fillId="75" borderId="0" xfId="0" applyFont="1" applyFill="1" applyAlignment="1">
      <alignment vertical="center" wrapText="1"/>
    </xf>
    <xf numFmtId="0" fontId="65" fillId="75" borderId="1" xfId="0" applyFont="1" applyFill="1" applyBorder="1" applyAlignment="1">
      <alignment wrapText="1"/>
    </xf>
    <xf numFmtId="202" fontId="167" fillId="76" borderId="6" xfId="2896" applyNumberFormat="1" applyFont="1" applyFill="1" applyBorder="1" applyAlignment="1">
      <alignment horizontal="center" vertical="center" wrapText="1"/>
    </xf>
    <xf numFmtId="202" fontId="167" fillId="76" borderId="1" xfId="2896" applyNumberFormat="1" applyFont="1" applyFill="1" applyBorder="1" applyAlignment="1">
      <alignment horizontal="center" vertical="center" wrapText="1"/>
    </xf>
    <xf numFmtId="0" fontId="65" fillId="75" borderId="1" xfId="0" applyFont="1" applyFill="1" applyBorder="1" applyAlignment="1">
      <alignment horizontal="left" vertical="center"/>
    </xf>
    <xf numFmtId="0" fontId="65" fillId="75" borderId="6" xfId="0" applyFont="1" applyFill="1" applyBorder="1"/>
    <xf numFmtId="0" fontId="23" fillId="6" borderId="1" xfId="0" applyFont="1" applyFill="1" applyBorder="1" applyAlignment="1">
      <alignment horizontal="left" vertical="top" wrapText="1"/>
    </xf>
    <xf numFmtId="206" fontId="23" fillId="0" borderId="1" xfId="2896" applyNumberFormat="1" applyFont="1" applyBorder="1" applyAlignment="1">
      <alignment horizontal="center" vertical="center" wrapText="1"/>
    </xf>
    <xf numFmtId="207" fontId="23" fillId="0" borderId="1" xfId="0" applyNumberFormat="1" applyFont="1" applyBorder="1" applyAlignment="1">
      <alignment horizontal="right" vertical="center" wrapText="1"/>
    </xf>
    <xf numFmtId="43" fontId="12" fillId="0" borderId="1" xfId="2896" applyFont="1" applyBorder="1" applyAlignment="1">
      <alignment horizontal="center" vertical="center" wrapText="1"/>
    </xf>
    <xf numFmtId="202" fontId="0" fillId="6" borderId="1" xfId="2896" applyNumberFormat="1" applyFont="1" applyFill="1" applyBorder="1" applyAlignment="1">
      <alignment vertical="center"/>
    </xf>
    <xf numFmtId="202" fontId="11" fillId="77" borderId="1" xfId="2896" applyNumberFormat="1" applyFont="1" applyFill="1" applyBorder="1" applyAlignment="1">
      <alignment vertical="center"/>
    </xf>
    <xf numFmtId="202" fontId="0" fillId="6" borderId="6" xfId="2896" applyNumberFormat="1" applyFont="1" applyFill="1" applyBorder="1"/>
    <xf numFmtId="202" fontId="0" fillId="6" borderId="1" xfId="2896" applyNumberFormat="1" applyFont="1" applyFill="1" applyBorder="1"/>
    <xf numFmtId="202" fontId="168" fillId="76" borderId="1" xfId="2896" applyNumberFormat="1" applyFont="1" applyFill="1" applyBorder="1" applyAlignment="1">
      <alignment vertical="center"/>
    </xf>
    <xf numFmtId="202" fontId="12" fillId="0" borderId="1" xfId="2896" applyNumberFormat="1" applyFont="1" applyBorder="1" applyAlignment="1"/>
    <xf numFmtId="202" fontId="12" fillId="0" borderId="1" xfId="2896" applyNumberFormat="1" applyFont="1" applyBorder="1" applyAlignment="1">
      <alignment wrapText="1"/>
    </xf>
    <xf numFmtId="202" fontId="17" fillId="0" borderId="1" xfId="2896" applyNumberFormat="1" applyFont="1" applyBorder="1" applyAlignment="1"/>
    <xf numFmtId="202" fontId="17" fillId="6" borderId="1" xfId="2896" applyNumberFormat="1" applyFont="1" applyFill="1" applyBorder="1" applyAlignment="1">
      <alignment wrapText="1"/>
    </xf>
    <xf numFmtId="202" fontId="17" fillId="0" borderId="1" xfId="2896" applyNumberFormat="1" applyFont="1" applyBorder="1" applyAlignment="1">
      <alignment wrapText="1"/>
    </xf>
    <xf numFmtId="207" fontId="12" fillId="0" borderId="1" xfId="2897" applyNumberFormat="1" applyFont="1" applyBorder="1" applyAlignment="1">
      <alignment wrapText="1"/>
    </xf>
    <xf numFmtId="202" fontId="0" fillId="0" borderId="1" xfId="2896" applyNumberFormat="1" applyFont="1" applyBorder="1" applyAlignment="1">
      <alignment vertical="center"/>
    </xf>
    <xf numFmtId="202" fontId="0" fillId="0" borderId="1" xfId="2896" applyNumberFormat="1" applyFont="1" applyBorder="1" applyAlignment="1">
      <alignment vertical="center" wrapText="1"/>
    </xf>
    <xf numFmtId="207" fontId="11" fillId="0" borderId="1" xfId="2897" applyNumberFormat="1" applyFont="1" applyBorder="1" applyAlignment="1">
      <alignment vertical="center"/>
    </xf>
    <xf numFmtId="209" fontId="17" fillId="76" borderId="1" xfId="0" applyNumberFormat="1" applyFont="1" applyFill="1" applyBorder="1" applyAlignment="1">
      <alignment horizontal="center" vertical="center"/>
    </xf>
    <xf numFmtId="202" fontId="0" fillId="6" borderId="9" xfId="2896" applyNumberFormat="1" applyFont="1" applyFill="1" applyBorder="1" applyAlignment="1">
      <alignment horizontal="center" vertical="center" wrapText="1"/>
    </xf>
    <xf numFmtId="202" fontId="12" fillId="0" borderId="9" xfId="2896" applyNumberFormat="1" applyFont="1" applyBorder="1" applyAlignment="1">
      <alignment horizontal="center" vertical="center" wrapText="1"/>
    </xf>
    <xf numFmtId="202" fontId="11" fillId="76" borderId="9" xfId="2896" applyNumberFormat="1" applyFont="1" applyFill="1" applyBorder="1" applyAlignment="1">
      <alignment horizontal="center" vertical="center" wrapText="1"/>
    </xf>
    <xf numFmtId="202" fontId="17" fillId="76" borderId="9" xfId="2896" applyNumberFormat="1" applyFont="1" applyFill="1" applyBorder="1" applyAlignment="1">
      <alignment horizontal="center" vertical="center" wrapText="1"/>
    </xf>
    <xf numFmtId="202" fontId="11" fillId="0" borderId="9" xfId="2896" applyNumberFormat="1" applyFont="1" applyBorder="1" applyAlignment="1">
      <alignment horizontal="center" vertical="center" wrapText="1"/>
    </xf>
    <xf numFmtId="202" fontId="0" fillId="0" borderId="9" xfId="2896" applyNumberFormat="1" applyFont="1" applyBorder="1" applyAlignment="1">
      <alignment horizontal="center" vertical="center" wrapText="1"/>
    </xf>
    <xf numFmtId="0" fontId="12" fillId="6" borderId="1" xfId="9" applyFont="1" applyFill="1" applyBorder="1" applyAlignment="1">
      <alignment horizontal="right" vertical="center" wrapText="1"/>
    </xf>
    <xf numFmtId="1" fontId="12" fillId="6" borderId="1" xfId="9" applyNumberFormat="1" applyFont="1" applyFill="1" applyBorder="1" applyAlignment="1">
      <alignment horizontal="right" vertical="center" wrapText="1"/>
    </xf>
    <xf numFmtId="207" fontId="0" fillId="0" borderId="1" xfId="2897" applyNumberFormat="1" applyFont="1" applyBorder="1" applyAlignment="1">
      <alignment horizontal="right"/>
    </xf>
    <xf numFmtId="206" fontId="12" fillId="0" borderId="1" xfId="2896" applyNumberFormat="1" applyFont="1" applyBorder="1" applyAlignment="1">
      <alignment horizontal="right" vertical="center" wrapText="1"/>
    </xf>
    <xf numFmtId="206" fontId="17" fillId="0" borderId="1" xfId="2896" applyNumberFormat="1" applyFont="1" applyBorder="1" applyAlignment="1">
      <alignment horizontal="right" vertical="center" wrapText="1"/>
    </xf>
    <xf numFmtId="202" fontId="12" fillId="0" borderId="6" xfId="2896" applyNumberFormat="1" applyFont="1" applyBorder="1" applyAlignment="1">
      <alignment horizontal="right" vertical="center" wrapText="1"/>
    </xf>
    <xf numFmtId="202" fontId="17" fillId="0" borderId="1" xfId="2896" applyNumberFormat="1" applyFont="1" applyBorder="1" applyAlignment="1">
      <alignment horizontal="right" vertical="center" wrapText="1"/>
    </xf>
    <xf numFmtId="206" fontId="12" fillId="0" borderId="1" xfId="2896" applyNumberFormat="1" applyFont="1" applyBorder="1" applyAlignment="1">
      <alignment horizontal="right" wrapText="1"/>
    </xf>
    <xf numFmtId="206" fontId="12" fillId="6" borderId="1" xfId="2896" applyNumberFormat="1" applyFont="1" applyFill="1" applyBorder="1" applyAlignment="1">
      <alignment horizontal="right"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202" fontId="19" fillId="5" borderId="1" xfId="2896" applyNumberFormat="1" applyFont="1" applyFill="1" applyBorder="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49" fontId="34" fillId="0" borderId="0" xfId="0" applyNumberFormat="1" applyFont="1" applyAlignment="1">
      <alignment horizontal="center" vertical="center"/>
    </xf>
    <xf numFmtId="0" fontId="19" fillId="0" borderId="0" xfId="10" applyFont="1" applyAlignment="1">
      <alignment horizontal="center" vertical="center"/>
    </xf>
    <xf numFmtId="0" fontId="12" fillId="0" borderId="0" xfId="10" applyFont="1" applyAlignment="1">
      <alignment horizontal="center" vertical="center"/>
    </xf>
    <xf numFmtId="0" fontId="35" fillId="0" borderId="0" xfId="10" applyAlignment="1">
      <alignment horizontal="center" vertical="center"/>
    </xf>
    <xf numFmtId="208" fontId="17" fillId="76" borderId="1" xfId="2897" applyNumberFormat="1" applyFont="1" applyFill="1" applyBorder="1" applyAlignment="1" applyProtection="1">
      <alignment horizontal="center" vertical="center" wrapText="1"/>
      <protection locked="0"/>
    </xf>
    <xf numFmtId="208" fontId="12" fillId="6" borderId="0" xfId="0" applyNumberFormat="1" applyFont="1" applyFill="1"/>
    <xf numFmtId="208" fontId="0" fillId="6" borderId="0" xfId="0" applyNumberFormat="1" applyFill="1"/>
    <xf numFmtId="208" fontId="0" fillId="0" borderId="0" xfId="0" applyNumberFormat="1"/>
    <xf numFmtId="208" fontId="12" fillId="0" borderId="0" xfId="0" applyNumberFormat="1" applyFont="1"/>
    <xf numFmtId="208" fontId="12" fillId="0" borderId="9" xfId="2896" applyNumberFormat="1" applyFont="1" applyBorder="1" applyAlignment="1">
      <alignment horizontal="center" vertical="center" wrapText="1"/>
    </xf>
    <xf numFmtId="208" fontId="0" fillId="6" borderId="0" xfId="0" applyNumberFormat="1" applyFill="1" applyAlignment="1">
      <alignment wrapText="1"/>
    </xf>
    <xf numFmtId="208" fontId="23" fillId="0" borderId="0" xfId="0" applyNumberFormat="1" applyFont="1"/>
    <xf numFmtId="208" fontId="19" fillId="0" borderId="0" xfId="10" applyNumberFormat="1" applyFont="1"/>
    <xf numFmtId="208" fontId="12" fillId="0" borderId="0" xfId="10" applyNumberFormat="1" applyFont="1"/>
    <xf numFmtId="208" fontId="35" fillId="0" borderId="0" xfId="10" applyNumberFormat="1"/>
    <xf numFmtId="202" fontId="19" fillId="5" borderId="9" xfId="2896" applyNumberFormat="1" applyFont="1" applyFill="1" applyBorder="1" applyAlignment="1">
      <alignment vertical="center" wrapText="1"/>
    </xf>
    <xf numFmtId="49" fontId="12" fillId="0" borderId="5" xfId="0" applyNumberFormat="1" applyFont="1" applyBorder="1"/>
    <xf numFmtId="203" fontId="17" fillId="76" borderId="6" xfId="0" applyNumberFormat="1" applyFont="1" applyFill="1" applyBorder="1" applyAlignment="1">
      <alignment horizontal="center" vertical="center"/>
    </xf>
    <xf numFmtId="0" fontId="38" fillId="0" borderId="0" xfId="0" applyFont="1" applyAlignment="1">
      <alignment vertical="center"/>
    </xf>
    <xf numFmtId="0" fontId="176" fillId="6" borderId="0" xfId="0" applyFont="1" applyFill="1" applyAlignment="1">
      <alignment horizontal="right"/>
    </xf>
    <xf numFmtId="0" fontId="176" fillId="6" borderId="0" xfId="0" applyFont="1" applyFill="1" applyAlignment="1">
      <alignment wrapText="1"/>
    </xf>
    <xf numFmtId="0" fontId="165" fillId="75" borderId="1" xfId="0" applyFont="1" applyFill="1" applyBorder="1" applyAlignment="1">
      <alignment horizontal="left"/>
    </xf>
    <xf numFmtId="0" fontId="0" fillId="6" borderId="71" xfId="0" applyFill="1" applyBorder="1" applyAlignment="1">
      <alignment horizontal="left" indent="2"/>
    </xf>
    <xf numFmtId="0" fontId="0" fillId="6" borderId="70" xfId="0" applyFill="1" applyBorder="1" applyAlignment="1">
      <alignment horizontal="left" indent="2"/>
    </xf>
    <xf numFmtId="0" fontId="0" fillId="6" borderId="70" xfId="0" applyFill="1" applyBorder="1" applyAlignment="1">
      <alignment horizontal="right"/>
    </xf>
    <xf numFmtId="0" fontId="0" fillId="6" borderId="71" xfId="0" applyFill="1" applyBorder="1" applyAlignment="1">
      <alignment horizontal="right"/>
    </xf>
    <xf numFmtId="0" fontId="0" fillId="6" borderId="1" xfId="0" applyFill="1" applyBorder="1" applyAlignment="1">
      <alignment horizontal="left" indent="2"/>
    </xf>
    <xf numFmtId="202" fontId="12" fillId="6" borderId="1" xfId="2896" applyNumberFormat="1" applyFont="1" applyFill="1" applyBorder="1" applyAlignment="1">
      <alignment vertical="center"/>
    </xf>
    <xf numFmtId="202" fontId="14" fillId="76" borderId="1" xfId="2896" applyNumberFormat="1" applyFont="1" applyFill="1" applyBorder="1" applyAlignment="1">
      <alignment horizontal="center" vertical="center" wrapText="1"/>
    </xf>
    <xf numFmtId="202" fontId="175" fillId="76" borderId="1" xfId="2896" applyNumberFormat="1" applyFont="1" applyFill="1" applyBorder="1" applyAlignment="1">
      <alignment horizontal="center" vertical="center" wrapText="1"/>
    </xf>
    <xf numFmtId="202" fontId="0" fillId="0" borderId="1" xfId="2896" applyNumberFormat="1" applyFont="1" applyBorder="1"/>
    <xf numFmtId="202" fontId="12" fillId="6" borderId="1" xfId="2896" applyNumberFormat="1" applyFont="1" applyFill="1" applyBorder="1"/>
    <xf numFmtId="202" fontId="12" fillId="0" borderId="1" xfId="2896" applyNumberFormat="1" applyFont="1" applyBorder="1"/>
    <xf numFmtId="0" fontId="16" fillId="6" borderId="0" xfId="0" applyFont="1" applyFill="1" applyAlignment="1">
      <alignment wrapText="1"/>
    </xf>
    <xf numFmtId="0" fontId="37" fillId="0" borderId="1" xfId="0" applyFont="1" applyBorder="1" applyAlignment="1">
      <alignment vertical="center" wrapText="1"/>
    </xf>
    <xf numFmtId="49" fontId="12" fillId="6" borderId="72" xfId="3064" applyNumberFormat="1" applyFont="1" applyFill="1" applyBorder="1" applyAlignment="1">
      <alignment vertical="center"/>
    </xf>
    <xf numFmtId="202" fontId="0" fillId="0" borderId="0" xfId="0" applyNumberFormat="1"/>
    <xf numFmtId="0" fontId="0" fillId="6" borderId="1" xfId="0" applyFill="1" applyBorder="1" applyAlignment="1">
      <alignment horizontal="center" vertical="center"/>
    </xf>
    <xf numFmtId="0" fontId="38" fillId="6" borderId="0" xfId="0" applyFont="1" applyFill="1"/>
    <xf numFmtId="0" fontId="32" fillId="6" borderId="0" xfId="0" applyFont="1" applyFill="1" applyAlignment="1">
      <alignment horizontal="justify" vertical="center"/>
    </xf>
    <xf numFmtId="0" fontId="12" fillId="6" borderId="0" xfId="0" applyFont="1" applyFill="1" applyAlignment="1">
      <alignment vertical="center" wrapText="1"/>
    </xf>
    <xf numFmtId="0" fontId="34" fillId="6" borderId="0" xfId="0" applyFont="1" applyFill="1" applyAlignment="1">
      <alignment vertical="center" wrapText="1"/>
    </xf>
    <xf numFmtId="0" fontId="177" fillId="6" borderId="0" xfId="0" applyFont="1" applyFill="1" applyAlignment="1">
      <alignment vertical="center"/>
    </xf>
    <xf numFmtId="49" fontId="12" fillId="6" borderId="0" xfId="3064" applyNumberFormat="1" applyFont="1" applyFill="1" applyBorder="1" applyAlignment="1">
      <alignment vertical="center"/>
    </xf>
    <xf numFmtId="49" fontId="24" fillId="76" borderId="1" xfId="0" applyNumberFormat="1" applyFont="1" applyFill="1" applyBorder="1" applyAlignment="1">
      <alignment horizontal="left" vertical="center" wrapText="1"/>
    </xf>
    <xf numFmtId="49" fontId="165" fillId="75" borderId="1" xfId="0" applyNumberFormat="1" applyFont="1" applyFill="1" applyBorder="1" applyAlignment="1">
      <alignment horizontal="center"/>
    </xf>
    <xf numFmtId="206" fontId="12" fillId="0" borderId="1" xfId="2896" applyNumberFormat="1" applyFont="1" applyFill="1" applyBorder="1" applyAlignment="1"/>
    <xf numFmtId="202" fontId="12" fillId="0" borderId="1" xfId="2896" applyNumberFormat="1" applyFont="1" applyFill="1" applyBorder="1" applyAlignment="1">
      <alignment wrapText="1"/>
    </xf>
    <xf numFmtId="208" fontId="0" fillId="0" borderId="1" xfId="0" applyNumberFormat="1" applyBorder="1" applyAlignment="1">
      <alignment horizontal="right"/>
    </xf>
    <xf numFmtId="3" fontId="162" fillId="0" borderId="49" xfId="0" applyNumberFormat="1" applyFont="1" applyBorder="1"/>
    <xf numFmtId="3" fontId="162" fillId="0" borderId="73" xfId="0" applyNumberFormat="1" applyFont="1" applyBorder="1"/>
    <xf numFmtId="49" fontId="0" fillId="0" borderId="1" xfId="0" applyNumberFormat="1" applyBorder="1" applyAlignment="1">
      <alignment horizontal="center" vertical="center" wrapText="1"/>
    </xf>
    <xf numFmtId="202" fontId="12" fillId="5" borderId="1" xfId="2896" applyNumberFormat="1" applyFont="1" applyFill="1" applyBorder="1" applyAlignment="1">
      <alignment vertical="center" wrapText="1"/>
    </xf>
    <xf numFmtId="202" fontId="12" fillId="5" borderId="10" xfId="2896" quotePrefix="1" applyNumberFormat="1" applyFont="1" applyFill="1" applyBorder="1" applyAlignment="1">
      <alignment vertical="center" wrapText="1"/>
    </xf>
    <xf numFmtId="49" fontId="65" fillId="75" borderId="1" xfId="9" applyNumberFormat="1" applyFont="1" applyFill="1" applyBorder="1" applyAlignment="1">
      <alignment horizontal="center" vertical="center" wrapText="1"/>
    </xf>
    <xf numFmtId="0" fontId="12" fillId="6" borderId="1" xfId="0" applyFont="1" applyFill="1" applyBorder="1" applyAlignment="1">
      <alignment horizontal="justify" vertical="center" wrapText="1"/>
    </xf>
    <xf numFmtId="0" fontId="0" fillId="6" borderId="1" xfId="0" applyFill="1" applyBorder="1" applyAlignment="1">
      <alignment horizontal="left" vertical="center" wrapText="1" indent="3"/>
    </xf>
    <xf numFmtId="0" fontId="0" fillId="6" borderId="1" xfId="0" applyFill="1" applyBorder="1" applyAlignment="1">
      <alignment horizontal="left" vertical="center" wrapText="1" indent="4"/>
    </xf>
    <xf numFmtId="0" fontId="0" fillId="0" borderId="1" xfId="0" applyBorder="1" applyAlignment="1">
      <alignment horizontal="center" vertical="center"/>
    </xf>
    <xf numFmtId="0" fontId="179" fillId="6" borderId="0" xfId="0" applyFont="1" applyFill="1" applyAlignment="1">
      <alignment horizontal="left"/>
    </xf>
    <xf numFmtId="0" fontId="180" fillId="0" borderId="1" xfId="0" applyFont="1" applyBorder="1" applyAlignment="1">
      <alignment horizontal="left" vertical="center" wrapText="1"/>
    </xf>
    <xf numFmtId="0" fontId="22" fillId="0" borderId="0" xfId="0" applyFont="1"/>
    <xf numFmtId="0" fontId="181" fillId="6" borderId="1" xfId="0" applyFont="1" applyFill="1" applyBorder="1"/>
    <xf numFmtId="0" fontId="181" fillId="6" borderId="0" xfId="0" applyFont="1" applyFill="1" applyAlignment="1">
      <alignment horizontal="center" vertical="center"/>
    </xf>
    <xf numFmtId="0" fontId="181" fillId="6" borderId="0" xfId="0" applyFont="1" applyFill="1"/>
    <xf numFmtId="0" fontId="0" fillId="0" borderId="6" xfId="0" applyBorder="1" applyAlignment="1">
      <alignment vertical="center" wrapText="1"/>
    </xf>
    <xf numFmtId="15" fontId="12" fillId="6" borderId="8" xfId="0" quotePrefix="1" applyNumberFormat="1" applyFont="1" applyFill="1" applyBorder="1" applyAlignment="1">
      <alignment horizontal="right"/>
    </xf>
    <xf numFmtId="0" fontId="37" fillId="0" borderId="1" xfId="0" applyFont="1" applyBorder="1" applyAlignment="1">
      <alignment horizontal="left" vertical="top" wrapText="1"/>
    </xf>
    <xf numFmtId="0" fontId="182" fillId="0" borderId="1" xfId="0" applyFont="1" applyBorder="1" applyAlignment="1">
      <alignment vertical="center" wrapText="1"/>
    </xf>
    <xf numFmtId="0" fontId="182" fillId="0" borderId="1" xfId="0" applyFont="1" applyBorder="1" applyAlignment="1">
      <alignment horizontal="left" vertical="center" wrapText="1"/>
    </xf>
    <xf numFmtId="0" fontId="70" fillId="0" borderId="1" xfId="0" applyFont="1" applyBorder="1" applyAlignment="1">
      <alignment horizontal="left" vertical="center" wrapText="1"/>
    </xf>
    <xf numFmtId="0" fontId="182" fillId="0" borderId="9" xfId="0" applyFont="1" applyBorder="1" applyAlignment="1">
      <alignment horizontal="justify" vertical="center" wrapText="1"/>
    </xf>
    <xf numFmtId="0" fontId="182" fillId="0" borderId="9" xfId="0" applyFont="1" applyBorder="1" applyAlignment="1">
      <alignment horizontal="left" vertical="center" wrapText="1"/>
    </xf>
    <xf numFmtId="0" fontId="37" fillId="0" borderId="9" xfId="0" applyFont="1" applyBorder="1" applyAlignment="1">
      <alignment horizontal="left" vertical="center" wrapText="1"/>
    </xf>
    <xf numFmtId="186" fontId="0" fillId="0" borderId="9" xfId="0" applyNumberFormat="1" applyBorder="1" applyAlignment="1">
      <alignment horizontal="right" vertical="center"/>
    </xf>
    <xf numFmtId="202" fontId="36" fillId="0" borderId="1" xfId="2896" applyNumberFormat="1" applyFont="1" applyBorder="1"/>
    <xf numFmtId="202" fontId="162" fillId="0" borderId="1" xfId="2896" applyNumberFormat="1" applyFont="1" applyBorder="1"/>
    <xf numFmtId="202" fontId="24" fillId="76" borderId="0" xfId="2896" applyNumberFormat="1" applyFont="1" applyFill="1" applyAlignment="1">
      <alignment vertical="center" wrapText="1"/>
    </xf>
    <xf numFmtId="202" fontId="24" fillId="76" borderId="1" xfId="2896" applyNumberFormat="1" applyFont="1" applyFill="1" applyBorder="1" applyAlignment="1">
      <alignment vertical="center" wrapText="1"/>
    </xf>
    <xf numFmtId="202" fontId="17" fillId="76" borderId="10" xfId="2896" applyNumberFormat="1" applyFont="1" applyFill="1" applyBorder="1" applyAlignment="1">
      <alignment vertical="center" wrapText="1"/>
    </xf>
    <xf numFmtId="0" fontId="23" fillId="5" borderId="8" xfId="0" applyFont="1" applyFill="1" applyBorder="1" applyAlignment="1">
      <alignment vertical="center" wrapText="1"/>
    </xf>
    <xf numFmtId="0" fontId="0" fillId="5" borderId="8" xfId="0" applyFill="1" applyBorder="1" applyAlignment="1">
      <alignment vertical="center" wrapText="1"/>
    </xf>
    <xf numFmtId="0" fontId="12" fillId="5" borderId="8" xfId="0" applyFont="1" applyFill="1" applyBorder="1" applyAlignment="1">
      <alignment horizontal="center" vertical="center" wrapText="1"/>
    </xf>
    <xf numFmtId="3" fontId="11" fillId="0" borderId="8" xfId="0" applyNumberFormat="1" applyFont="1" applyBorder="1" applyAlignment="1">
      <alignment vertical="center"/>
    </xf>
    <xf numFmtId="0" fontId="12" fillId="5" borderId="8" xfId="0" applyFont="1" applyFill="1" applyBorder="1" applyAlignment="1">
      <alignment vertical="center" wrapText="1"/>
    </xf>
    <xf numFmtId="1" fontId="12" fillId="5" borderId="8" xfId="0" quotePrefix="1" applyNumberFormat="1" applyFont="1" applyFill="1" applyBorder="1" applyAlignment="1">
      <alignment vertical="center" wrapText="1"/>
    </xf>
    <xf numFmtId="202" fontId="12" fillId="5" borderId="8" xfId="2896" applyNumberFormat="1" applyFont="1" applyFill="1" applyBorder="1" applyAlignment="1">
      <alignment vertical="center" wrapText="1"/>
    </xf>
    <xf numFmtId="0" fontId="65" fillId="75" borderId="61" xfId="0" applyFont="1" applyFill="1" applyBorder="1" applyAlignment="1">
      <alignment horizontal="center" vertical="center" wrapText="1"/>
    </xf>
    <xf numFmtId="3" fontId="17" fillId="76" borderId="61" xfId="0" applyNumberFormat="1" applyFont="1" applyFill="1" applyBorder="1" applyAlignment="1">
      <alignment horizontal="right" vertical="top" wrapText="1"/>
    </xf>
    <xf numFmtId="0" fontId="12" fillId="0" borderId="8" xfId="0" applyFont="1" applyBorder="1" applyAlignment="1">
      <alignment vertical="center"/>
    </xf>
    <xf numFmtId="203" fontId="0" fillId="77" borderId="61" xfId="0" applyNumberFormat="1" applyFill="1" applyBorder="1" applyAlignment="1">
      <alignment horizontal="center"/>
    </xf>
    <xf numFmtId="203" fontId="12" fillId="0" borderId="8" xfId="0" applyNumberFormat="1" applyFont="1" applyBorder="1" applyAlignment="1">
      <alignment horizontal="center" vertical="center" wrapText="1"/>
    </xf>
    <xf numFmtId="49" fontId="24" fillId="76" borderId="8" xfId="0" applyNumberFormat="1" applyFont="1" applyFill="1" applyBorder="1" applyAlignment="1">
      <alignment horizontal="center" vertical="center" wrapText="1"/>
    </xf>
    <xf numFmtId="49" fontId="24" fillId="76" borderId="8" xfId="0" applyNumberFormat="1" applyFont="1" applyFill="1" applyBorder="1" applyAlignment="1">
      <alignment vertical="center" wrapText="1"/>
    </xf>
    <xf numFmtId="202" fontId="23" fillId="0" borderId="8" xfId="2896" applyNumberFormat="1" applyFont="1" applyBorder="1" applyAlignment="1">
      <alignment vertical="center" wrapText="1"/>
    </xf>
    <xf numFmtId="0" fontId="37" fillId="0" borderId="8" xfId="0" applyFont="1" applyBorder="1" applyAlignment="1">
      <alignment vertical="center" wrapText="1"/>
    </xf>
    <xf numFmtId="0" fontId="22" fillId="0" borderId="8" xfId="0" applyFont="1" applyBorder="1" applyAlignment="1">
      <alignment vertical="center" wrapText="1"/>
    </xf>
    <xf numFmtId="0" fontId="65" fillId="75" borderId="8" xfId="0" applyFont="1" applyFill="1" applyBorder="1" applyAlignment="1">
      <alignment vertical="center" wrapText="1"/>
    </xf>
    <xf numFmtId="0" fontId="65" fillId="75" borderId="61" xfId="0" applyFont="1" applyFill="1" applyBorder="1" applyAlignment="1">
      <alignment vertical="center" wrapText="1"/>
    </xf>
    <xf numFmtId="0" fontId="12" fillId="5" borderId="75" xfId="0" applyFont="1" applyFill="1" applyBorder="1" applyAlignment="1">
      <alignment vertical="center" wrapText="1"/>
    </xf>
    <xf numFmtId="0" fontId="22" fillId="6" borderId="75" xfId="0" applyFont="1" applyFill="1" applyBorder="1" applyAlignment="1">
      <alignment horizontal="left" vertical="center"/>
    </xf>
    <xf numFmtId="207" fontId="12" fillId="0" borderId="1" xfId="2897" applyNumberFormat="1" applyFont="1" applyFill="1" applyBorder="1" applyAlignment="1" applyProtection="1">
      <alignment horizontal="right" vertical="center" wrapText="1"/>
      <protection locked="0"/>
    </xf>
    <xf numFmtId="43" fontId="12" fillId="0" borderId="1" xfId="2896" applyFont="1" applyFill="1" applyBorder="1" applyAlignment="1">
      <alignment horizontal="center" vertical="center" wrapText="1"/>
    </xf>
    <xf numFmtId="206" fontId="12" fillId="0" borderId="1" xfId="2896" applyNumberFormat="1" applyFont="1" applyFill="1" applyBorder="1" applyAlignment="1">
      <alignment horizontal="center" vertical="center" wrapText="1"/>
    </xf>
    <xf numFmtId="202" fontId="27" fillId="0" borderId="1" xfId="2896" applyNumberFormat="1" applyFont="1" applyBorder="1" applyAlignment="1">
      <alignment horizontal="center" vertical="center" wrapText="1"/>
    </xf>
    <xf numFmtId="202" fontId="17" fillId="76" borderId="1" xfId="2896" applyNumberFormat="1" applyFont="1" applyFill="1" applyBorder="1" applyAlignment="1">
      <alignment horizontal="center" vertical="center" wrapText="1"/>
    </xf>
    <xf numFmtId="202" fontId="162" fillId="0" borderId="1" xfId="2896" applyNumberFormat="1" applyFont="1" applyBorder="1" applyAlignment="1">
      <alignment horizontal="center" vertical="center" wrapText="1"/>
    </xf>
    <xf numFmtId="202" fontId="12" fillId="0" borderId="1" xfId="2896" applyNumberFormat="1" applyFont="1" applyFill="1" applyBorder="1" applyAlignment="1">
      <alignment horizontal="center" vertical="center" wrapText="1"/>
    </xf>
    <xf numFmtId="186" fontId="0" fillId="0" borderId="1" xfId="0" applyNumberFormat="1" applyBorder="1" applyAlignment="1">
      <alignment horizontal="center" vertical="center"/>
    </xf>
    <xf numFmtId="202" fontId="17" fillId="76" borderId="0" xfId="2896" applyNumberFormat="1" applyFont="1" applyFill="1" applyAlignment="1">
      <alignment horizontal="center" vertical="center" wrapText="1"/>
    </xf>
    <xf numFmtId="202" fontId="12" fillId="6" borderId="1" xfId="2896" applyNumberFormat="1" applyFont="1" applyFill="1" applyBorder="1" applyAlignment="1">
      <alignment horizontal="center" vertical="center" wrapText="1"/>
    </xf>
    <xf numFmtId="202" fontId="12" fillId="73" borderId="1" xfId="2896" applyNumberFormat="1" applyFont="1" applyFill="1" applyBorder="1" applyAlignment="1">
      <alignment horizontal="center" vertical="center" wrapText="1"/>
    </xf>
    <xf numFmtId="202" fontId="12" fillId="76" borderId="1" xfId="2896" applyNumberFormat="1" applyFont="1" applyFill="1" applyBorder="1" applyAlignment="1">
      <alignment horizontal="center" vertical="center" wrapText="1"/>
    </xf>
    <xf numFmtId="202" fontId="12" fillId="76" borderId="6" xfId="2896" applyNumberFormat="1" applyFont="1" applyFill="1" applyBorder="1" applyAlignment="1">
      <alignment horizontal="center" vertical="center" wrapText="1"/>
    </xf>
    <xf numFmtId="202" fontId="17" fillId="76" borderId="6" xfId="2896" applyNumberFormat="1" applyFont="1" applyFill="1" applyBorder="1" applyAlignment="1">
      <alignment horizontal="center" vertical="center" wrapText="1"/>
    </xf>
    <xf numFmtId="0" fontId="0" fillId="0" borderId="0" xfId="0" applyAlignment="1">
      <alignment horizontal="right"/>
    </xf>
    <xf numFmtId="1" fontId="12" fillId="6" borderId="1" xfId="0" applyNumberFormat="1" applyFont="1" applyFill="1" applyBorder="1" applyAlignment="1">
      <alignment vertical="center" wrapText="1"/>
    </xf>
    <xf numFmtId="186" fontId="11" fillId="76" borderId="1" xfId="0" applyNumberFormat="1" applyFont="1" applyFill="1" applyBorder="1" applyAlignment="1">
      <alignment horizontal="center" vertical="center"/>
    </xf>
    <xf numFmtId="186" fontId="0" fillId="0" borderId="1" xfId="0" applyNumberFormat="1" applyFont="1" applyBorder="1" applyAlignment="1">
      <alignment horizontal="center" vertical="center"/>
    </xf>
    <xf numFmtId="0" fontId="12" fillId="6" borderId="1" xfId="0" quotePrefix="1" applyFont="1" applyFill="1" applyBorder="1" applyAlignment="1">
      <alignment horizontal="center" vertical="center"/>
    </xf>
    <xf numFmtId="202" fontId="24" fillId="0" borderId="1" xfId="2896" applyNumberFormat="1" applyFont="1" applyBorder="1" applyAlignment="1">
      <alignment horizontal="left" vertical="center" wrapText="1"/>
    </xf>
    <xf numFmtId="9" fontId="0" fillId="6" borderId="0" xfId="2897" applyFont="1" applyFill="1" applyAlignment="1">
      <alignment wrapText="1"/>
    </xf>
    <xf numFmtId="207" fontId="0" fillId="6" borderId="1" xfId="0" applyNumberFormat="1" applyFill="1" applyBorder="1" applyAlignment="1">
      <alignment wrapText="1"/>
    </xf>
    <xf numFmtId="208" fontId="17" fillId="76" borderId="9" xfId="2897" applyNumberFormat="1" applyFont="1" applyFill="1" applyBorder="1" applyAlignment="1">
      <alignment horizontal="right" vertical="center" wrapText="1"/>
    </xf>
    <xf numFmtId="206" fontId="12" fillId="0" borderId="9" xfId="2896" applyNumberFormat="1" applyFont="1" applyBorder="1" applyAlignment="1">
      <alignment horizontal="center" vertical="center" wrapText="1"/>
    </xf>
    <xf numFmtId="1" fontId="12" fillId="0" borderId="1" xfId="2896" applyNumberFormat="1" applyFont="1" applyBorder="1" applyAlignment="1">
      <alignment horizontal="right" vertical="center" wrapText="1"/>
    </xf>
    <xf numFmtId="1" fontId="0" fillId="0" borderId="1" xfId="0" applyNumberFormat="1" applyFill="1" applyBorder="1" applyAlignment="1">
      <alignment vertical="center" wrapText="1"/>
    </xf>
    <xf numFmtId="1" fontId="12" fillId="0" borderId="1" xfId="0" applyNumberFormat="1" applyFont="1" applyFill="1" applyBorder="1" applyAlignment="1">
      <alignment vertical="center" wrapText="1"/>
    </xf>
    <xf numFmtId="0" fontId="65" fillId="75" borderId="46" xfId="0" applyFont="1" applyFill="1" applyBorder="1" applyAlignment="1">
      <alignment horizontal="center"/>
    </xf>
    <xf numFmtId="0" fontId="12" fillId="6" borderId="0" xfId="0" applyFont="1" applyFill="1" applyAlignment="1">
      <alignment vertical="center" wrapText="1"/>
    </xf>
    <xf numFmtId="186" fontId="0" fillId="78" borderId="2" xfId="0" applyNumberFormat="1" applyFill="1" applyBorder="1" applyAlignment="1">
      <alignment horizontal="center"/>
    </xf>
    <xf numFmtId="186" fontId="0" fillId="79" borderId="2" xfId="0" applyNumberFormat="1" applyFill="1" applyBorder="1" applyAlignment="1">
      <alignment horizontal="center"/>
    </xf>
    <xf numFmtId="186" fontId="0" fillId="79" borderId="1" xfId="0" applyNumberFormat="1" applyFill="1" applyBorder="1" applyAlignment="1">
      <alignment horizontal="center"/>
    </xf>
    <xf numFmtId="186" fontId="0" fillId="78" borderId="1" xfId="0" applyNumberFormat="1" applyFill="1" applyBorder="1" applyAlignment="1">
      <alignment horizontal="center"/>
    </xf>
    <xf numFmtId="186" fontId="0" fillId="79" borderId="78" xfId="0" applyNumberFormat="1" applyFill="1" applyBorder="1" applyAlignment="1">
      <alignment horizontal="center"/>
    </xf>
    <xf numFmtId="1" fontId="0" fillId="6" borderId="1" xfId="0" applyNumberFormat="1" applyFill="1" applyBorder="1" applyAlignment="1">
      <alignment vertical="center" wrapText="1"/>
    </xf>
    <xf numFmtId="0" fontId="0" fillId="0" borderId="1" xfId="0" applyBorder="1" applyAlignment="1">
      <alignment horizontal="center"/>
    </xf>
    <xf numFmtId="0" fontId="0" fillId="0" borderId="8" xfId="0" applyBorder="1" applyAlignment="1">
      <alignment horizontal="center"/>
    </xf>
    <xf numFmtId="0" fontId="0" fillId="6" borderId="1" xfId="0" applyFont="1" applyFill="1" applyBorder="1" applyAlignment="1">
      <alignment horizontal="center" vertical="center"/>
    </xf>
    <xf numFmtId="0" fontId="186" fillId="6" borderId="8" xfId="0" applyFont="1" applyFill="1" applyBorder="1" applyAlignment="1">
      <alignment vertical="center" wrapText="1"/>
    </xf>
    <xf numFmtId="202" fontId="0" fillId="5" borderId="1" xfId="2896" applyNumberFormat="1" applyFont="1" applyFill="1" applyBorder="1" applyAlignment="1">
      <alignment horizontal="center" vertical="center" wrapText="1"/>
    </xf>
    <xf numFmtId="0" fontId="186" fillId="6" borderId="1" xfId="0" applyFont="1" applyFill="1" applyBorder="1" applyAlignment="1">
      <alignment horizontal="left" vertical="center" wrapText="1"/>
    </xf>
    <xf numFmtId="0" fontId="186" fillId="0" borderId="1" xfId="0" applyFont="1" applyBorder="1" applyAlignment="1">
      <alignment horizontal="left" vertical="center" wrapText="1"/>
    </xf>
    <xf numFmtId="0" fontId="22" fillId="6" borderId="0" xfId="0" applyFont="1" applyFill="1" applyAlignment="1">
      <alignment vertical="top" wrapText="1"/>
    </xf>
    <xf numFmtId="202" fontId="12" fillId="0" borderId="6" xfId="2896" applyNumberFormat="1" applyFont="1" applyFill="1" applyBorder="1" applyAlignment="1">
      <alignment horizontal="right" vertical="center" wrapText="1"/>
    </xf>
    <xf numFmtId="202" fontId="12" fillId="0" borderId="1" xfId="2896" applyNumberFormat="1" applyFont="1" applyFill="1" applyBorder="1" applyAlignment="1">
      <alignment vertical="center" wrapText="1"/>
    </xf>
    <xf numFmtId="208" fontId="12" fillId="0" borderId="1" xfId="2897" applyNumberFormat="1" applyFont="1" applyFill="1" applyBorder="1" applyAlignment="1" applyProtection="1">
      <alignment horizontal="center" vertical="center" wrapText="1"/>
      <protection locked="0"/>
    </xf>
    <xf numFmtId="202" fontId="12" fillId="0" borderId="9" xfId="2896" applyNumberFormat="1" applyFont="1" applyFill="1" applyBorder="1" applyAlignment="1">
      <alignment horizontal="center" vertical="center" wrapText="1"/>
    </xf>
    <xf numFmtId="210" fontId="12" fillId="0" borderId="0" xfId="0" applyNumberFormat="1" applyFont="1"/>
    <xf numFmtId="0" fontId="187" fillId="75" borderId="1" xfId="0" applyFont="1" applyFill="1" applyBorder="1"/>
    <xf numFmtId="0" fontId="67" fillId="75" borderId="2" xfId="0" applyFont="1" applyFill="1" applyBorder="1" applyAlignment="1">
      <alignment horizontal="center"/>
    </xf>
    <xf numFmtId="0" fontId="67" fillId="75" borderId="9" xfId="0" applyFont="1" applyFill="1" applyBorder="1" applyAlignment="1">
      <alignment horizontal="center"/>
    </xf>
    <xf numFmtId="0" fontId="181" fillId="76" borderId="1" xfId="0" applyFont="1" applyFill="1" applyBorder="1"/>
    <xf numFmtId="0" fontId="181" fillId="76" borderId="1" xfId="0" applyFont="1" applyFill="1" applyBorder="1" applyAlignment="1">
      <alignment horizontal="center" vertical="center"/>
    </xf>
    <xf numFmtId="0" fontId="65" fillId="75" borderId="79" xfId="0" applyFont="1" applyFill="1" applyBorder="1" applyAlignment="1">
      <alignment horizontal="center"/>
    </xf>
    <xf numFmtId="0" fontId="22" fillId="75" borderId="1" xfId="0" applyFont="1" applyFill="1" applyBorder="1" applyAlignment="1">
      <alignment horizontal="center"/>
    </xf>
    <xf numFmtId="0" fontId="30" fillId="6" borderId="0" xfId="0" applyFont="1" applyFill="1"/>
    <xf numFmtId="0" fontId="17" fillId="76" borderId="6" xfId="0" applyFont="1" applyFill="1" applyBorder="1" applyAlignment="1">
      <alignment horizontal="center"/>
    </xf>
    <xf numFmtId="0" fontId="0" fillId="6" borderId="0" xfId="0" applyFont="1" applyFill="1"/>
    <xf numFmtId="0" fontId="12" fillId="6" borderId="0" xfId="0" applyFont="1" applyFill="1" applyBorder="1" applyAlignment="1">
      <alignment horizontal="center"/>
    </xf>
    <xf numFmtId="0" fontId="0" fillId="6" borderId="0" xfId="0" applyFill="1" applyBorder="1" applyAlignment="1">
      <alignment horizontal="left" indent="1"/>
    </xf>
    <xf numFmtId="202" fontId="36" fillId="6" borderId="0" xfId="2896" applyNumberFormat="1" applyFont="1" applyFill="1" applyBorder="1" applyAlignment="1">
      <alignment horizontal="center" vertical="center" wrapText="1"/>
    </xf>
    <xf numFmtId="0" fontId="181" fillId="6" borderId="0" xfId="0" applyFont="1" applyFill="1" applyBorder="1"/>
    <xf numFmtId="0" fontId="0" fillId="0" borderId="0" xfId="0" applyBorder="1" applyAlignment="1">
      <alignment horizontal="center" vertical="center" wrapText="1"/>
    </xf>
    <xf numFmtId="0" fontId="17" fillId="6" borderId="0" xfId="0" applyFont="1" applyFill="1"/>
    <xf numFmtId="0" fontId="165" fillId="75" borderId="2" xfId="0" applyFont="1" applyFill="1" applyBorder="1" applyAlignment="1">
      <alignment horizontal="left"/>
    </xf>
    <xf numFmtId="0" fontId="165" fillId="75" borderId="9" xfId="0" applyFont="1" applyFill="1" applyBorder="1" applyAlignment="1">
      <alignment horizontal="left"/>
    </xf>
    <xf numFmtId="0" fontId="12" fillId="6" borderId="0" xfId="0" applyFont="1" applyFill="1" applyAlignment="1">
      <alignment horizontal="left" wrapText="1"/>
    </xf>
    <xf numFmtId="0" fontId="11" fillId="76" borderId="2" xfId="0" applyFont="1" applyFill="1" applyBorder="1" applyAlignment="1">
      <alignment horizontal="left"/>
    </xf>
    <xf numFmtId="0" fontId="11" fillId="76" borderId="10" xfId="0" applyFont="1" applyFill="1" applyBorder="1" applyAlignment="1">
      <alignment horizontal="left"/>
    </xf>
    <xf numFmtId="0" fontId="11" fillId="76" borderId="9" xfId="0" applyFont="1" applyFill="1" applyBorder="1" applyAlignment="1">
      <alignment horizontal="left"/>
    </xf>
    <xf numFmtId="0" fontId="65" fillId="75" borderId="80" xfId="0" applyFont="1" applyFill="1" applyBorder="1" applyAlignment="1">
      <alignment horizontal="center"/>
    </xf>
    <xf numFmtId="0" fontId="65" fillId="75" borderId="62" xfId="0" applyFont="1" applyFill="1" applyBorder="1" applyAlignment="1">
      <alignment horizontal="center"/>
    </xf>
    <xf numFmtId="0" fontId="65" fillId="75" borderId="74" xfId="0" applyFont="1" applyFill="1" applyBorder="1" applyAlignment="1">
      <alignment horizontal="center"/>
    </xf>
    <xf numFmtId="0" fontId="65" fillId="75" borderId="47" xfId="0" applyFont="1" applyFill="1" applyBorder="1" applyAlignment="1">
      <alignment horizontal="center"/>
    </xf>
    <xf numFmtId="0" fontId="65" fillId="75" borderId="79" xfId="0" applyFont="1" applyFill="1" applyBorder="1" applyAlignment="1">
      <alignment horizontal="center"/>
    </xf>
    <xf numFmtId="0" fontId="65" fillId="75" borderId="46" xfId="0" applyFont="1" applyFill="1" applyBorder="1" applyAlignment="1">
      <alignment horizontal="center"/>
    </xf>
    <xf numFmtId="0" fontId="11" fillId="76" borderId="2" xfId="0" applyFont="1" applyFill="1" applyBorder="1" applyAlignment="1">
      <alignment horizontal="left" vertical="center" wrapText="1"/>
    </xf>
    <xf numFmtId="0" fontId="11" fillId="76" borderId="10" xfId="0" applyFont="1" applyFill="1" applyBorder="1" applyAlignment="1">
      <alignment horizontal="left" vertical="center" wrapText="1"/>
    </xf>
    <xf numFmtId="0" fontId="11" fillId="76" borderId="9" xfId="0" applyFont="1" applyFill="1" applyBorder="1" applyAlignment="1">
      <alignment horizontal="left" vertical="center" wrapText="1"/>
    </xf>
    <xf numFmtId="0" fontId="165" fillId="75" borderId="2" xfId="0" applyFont="1" applyFill="1" applyBorder="1" applyAlignment="1">
      <alignment horizontal="left" vertical="center"/>
    </xf>
    <xf numFmtId="0" fontId="165" fillId="75" borderId="9" xfId="0" applyFont="1" applyFill="1" applyBorder="1" applyAlignment="1">
      <alignment horizontal="left" vertical="center"/>
    </xf>
    <xf numFmtId="0" fontId="11" fillId="76" borderId="2" xfId="0" applyFont="1" applyFill="1" applyBorder="1" applyAlignment="1">
      <alignment vertical="center" wrapText="1"/>
    </xf>
    <xf numFmtId="0" fontId="11" fillId="76" borderId="10" xfId="0" applyFont="1" applyFill="1" applyBorder="1" applyAlignment="1">
      <alignment vertical="center" wrapText="1"/>
    </xf>
    <xf numFmtId="0" fontId="11" fillId="76" borderId="9" xfId="0" applyFont="1" applyFill="1" applyBorder="1" applyAlignment="1">
      <alignment vertical="center" wrapText="1"/>
    </xf>
    <xf numFmtId="0" fontId="65" fillId="75" borderId="61" xfId="0" applyFont="1" applyFill="1" applyBorder="1" applyAlignment="1">
      <alignment horizontal="left" vertical="center" wrapText="1"/>
    </xf>
    <xf numFmtId="0" fontId="65" fillId="75" borderId="75" xfId="0" applyFont="1" applyFill="1" applyBorder="1" applyAlignment="1">
      <alignment horizontal="left" vertical="center" wrapText="1"/>
    </xf>
    <xf numFmtId="0" fontId="65" fillId="75" borderId="7" xfId="0" applyFont="1" applyFill="1" applyBorder="1" applyAlignment="1">
      <alignment horizontal="left" vertical="center" wrapText="1"/>
    </xf>
    <xf numFmtId="0" fontId="65" fillId="75" borderId="4" xfId="0" applyFont="1" applyFill="1" applyBorder="1" applyAlignment="1">
      <alignment horizontal="left" vertical="center" wrapText="1"/>
    </xf>
    <xf numFmtId="0" fontId="65" fillId="75" borderId="1" xfId="0" applyFont="1" applyFill="1" applyBorder="1" applyAlignment="1">
      <alignment horizontal="center" vertical="center" wrapText="1"/>
    </xf>
    <xf numFmtId="0" fontId="65" fillId="75" borderId="2" xfId="0" applyFont="1" applyFill="1" applyBorder="1" applyAlignment="1">
      <alignment horizontal="left" vertical="center"/>
    </xf>
    <xf numFmtId="0" fontId="65" fillId="75" borderId="9" xfId="0" applyFont="1" applyFill="1" applyBorder="1" applyAlignment="1">
      <alignment horizontal="left" vertical="center"/>
    </xf>
    <xf numFmtId="0" fontId="17" fillId="76" borderId="2" xfId="0" applyFont="1" applyFill="1" applyBorder="1" applyAlignment="1">
      <alignment horizontal="left" vertical="center" wrapText="1"/>
    </xf>
    <xf numFmtId="0" fontId="17" fillId="76" borderId="10" xfId="0" applyFont="1" applyFill="1" applyBorder="1" applyAlignment="1">
      <alignment horizontal="left" vertical="center" wrapText="1"/>
    </xf>
    <xf numFmtId="0" fontId="17" fillId="76" borderId="9"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206" fontId="12" fillId="0" borderId="77" xfId="2896" applyNumberFormat="1" applyFont="1" applyBorder="1" applyAlignment="1">
      <alignment horizontal="center" vertical="center" wrapText="1"/>
    </xf>
    <xf numFmtId="206" fontId="12" fillId="0" borderId="14" xfId="2896" applyNumberFormat="1" applyFont="1" applyBorder="1" applyAlignment="1">
      <alignment horizontal="center" vertical="center" wrapText="1"/>
    </xf>
    <xf numFmtId="206" fontId="12" fillId="0" borderId="6" xfId="2896" applyNumberFormat="1" applyFont="1" applyBorder="1" applyAlignment="1">
      <alignment horizontal="center" vertical="center" wrapText="1"/>
    </xf>
    <xf numFmtId="206" fontId="12" fillId="0" borderId="8" xfId="2896" applyNumberFormat="1" applyFont="1" applyBorder="1" applyAlignment="1">
      <alignment horizontal="center" vertical="center" wrapText="1"/>
    </xf>
    <xf numFmtId="15" fontId="65" fillId="75" borderId="75" xfId="0" quotePrefix="1" applyNumberFormat="1" applyFont="1" applyFill="1" applyBorder="1" applyAlignment="1">
      <alignment horizontal="center" vertical="center" wrapText="1"/>
    </xf>
    <xf numFmtId="0" fontId="65" fillId="75" borderId="4" xfId="0" applyFont="1" applyFill="1" applyBorder="1" applyAlignment="1">
      <alignment horizontal="center" vertical="center" wrapText="1"/>
    </xf>
    <xf numFmtId="0" fontId="17" fillId="76" borderId="1" xfId="0" applyFont="1" applyFill="1" applyBorder="1" applyAlignment="1">
      <alignment horizontal="left" vertical="center"/>
    </xf>
    <xf numFmtId="0" fontId="11" fillId="76" borderId="1" xfId="0" applyFont="1" applyFill="1" applyBorder="1" applyAlignment="1">
      <alignment horizontal="left" vertical="center"/>
    </xf>
    <xf numFmtId="0" fontId="65" fillId="75" borderId="8" xfId="0" applyFont="1" applyFill="1" applyBorder="1" applyAlignment="1">
      <alignment horizontal="center" vertical="center" wrapText="1"/>
    </xf>
    <xf numFmtId="0" fontId="65" fillId="75" borderId="6" xfId="0" applyFont="1" applyFill="1" applyBorder="1" applyAlignment="1">
      <alignment horizontal="center" vertical="center" wrapText="1"/>
    </xf>
    <xf numFmtId="0" fontId="65" fillId="75" borderId="8" xfId="0" applyFont="1" applyFill="1" applyBorder="1" applyAlignment="1">
      <alignment horizontal="left" vertical="center"/>
    </xf>
    <xf numFmtId="0" fontId="65" fillId="75" borderId="6" xfId="0" applyFont="1" applyFill="1" applyBorder="1" applyAlignment="1">
      <alignment horizontal="left" vertical="center"/>
    </xf>
    <xf numFmtId="0" fontId="65" fillId="75" borderId="14" xfId="0" applyFont="1" applyFill="1" applyBorder="1" applyAlignment="1">
      <alignment horizontal="center" vertical="center" wrapText="1"/>
    </xf>
    <xf numFmtId="0" fontId="65" fillId="75" borderId="8" xfId="0" applyFont="1" applyFill="1" applyBorder="1" applyAlignment="1">
      <alignment horizontal="left" vertical="center" wrapText="1"/>
    </xf>
    <xf numFmtId="0" fontId="65" fillId="75" borderId="14" xfId="0" applyFont="1" applyFill="1" applyBorder="1" applyAlignment="1">
      <alignment horizontal="left" vertical="center" wrapText="1"/>
    </xf>
    <xf numFmtId="0" fontId="65" fillId="75" borderId="6" xfId="0" applyFont="1" applyFill="1" applyBorder="1" applyAlignment="1">
      <alignment horizontal="left" vertical="center" wrapText="1"/>
    </xf>
    <xf numFmtId="0" fontId="65" fillId="75" borderId="61" xfId="82" applyFont="1" applyFill="1" applyBorder="1" applyAlignment="1">
      <alignment horizontal="center" vertical="center" wrapText="1"/>
    </xf>
    <xf numFmtId="0" fontId="65" fillId="75" borderId="75" xfId="82" applyFont="1" applyFill="1" applyBorder="1" applyAlignment="1">
      <alignment horizontal="center" vertical="center" wrapText="1"/>
    </xf>
    <xf numFmtId="0" fontId="65" fillId="75" borderId="7" xfId="82" applyFont="1" applyFill="1" applyBorder="1" applyAlignment="1">
      <alignment horizontal="center" vertical="center" wrapText="1"/>
    </xf>
    <xf numFmtId="0" fontId="65" fillId="75" borderId="4" xfId="82" applyFont="1" applyFill="1" applyBorder="1" applyAlignment="1">
      <alignment horizontal="center" vertical="center" wrapText="1"/>
    </xf>
    <xf numFmtId="0" fontId="65" fillId="75" borderId="76" xfId="82" applyFont="1" applyFill="1" applyBorder="1" applyAlignment="1">
      <alignment horizontal="center" vertical="center" wrapText="1"/>
    </xf>
    <xf numFmtId="0" fontId="65" fillId="75" borderId="12" xfId="82" applyFont="1" applyFill="1" applyBorder="1" applyAlignment="1">
      <alignment horizontal="center" vertical="center" wrapText="1"/>
    </xf>
    <xf numFmtId="0" fontId="65" fillId="75" borderId="5" xfId="82" applyFont="1" applyFill="1" applyBorder="1" applyAlignment="1">
      <alignment horizontal="center" vertical="center" wrapText="1"/>
    </xf>
    <xf numFmtId="0" fontId="65" fillId="75" borderId="2" xfId="0" applyFont="1" applyFill="1" applyBorder="1" applyAlignment="1">
      <alignment horizontal="left"/>
    </xf>
    <xf numFmtId="0" fontId="65" fillId="75" borderId="9" xfId="0" applyFont="1" applyFill="1" applyBorder="1" applyAlignment="1">
      <alignment horizontal="left"/>
    </xf>
    <xf numFmtId="0" fontId="166" fillId="75" borderId="2" xfId="0" applyFont="1" applyFill="1" applyBorder="1" applyAlignment="1">
      <alignment horizontal="left" vertical="center"/>
    </xf>
    <xf numFmtId="0" fontId="166" fillId="75" borderId="9" xfId="0" applyFont="1" applyFill="1" applyBorder="1" applyAlignment="1">
      <alignment horizontal="left" vertical="center"/>
    </xf>
    <xf numFmtId="0" fontId="168" fillId="76" borderId="2" xfId="82" applyFont="1" applyFill="1" applyBorder="1" applyAlignment="1">
      <alignment horizontal="left" wrapText="1"/>
    </xf>
    <xf numFmtId="0" fontId="168" fillId="76" borderId="10" xfId="82" applyFont="1" applyFill="1" applyBorder="1" applyAlignment="1">
      <alignment horizontal="left" wrapText="1"/>
    </xf>
    <xf numFmtId="0" fontId="168" fillId="76" borderId="9" xfId="82" applyFont="1" applyFill="1" applyBorder="1" applyAlignment="1">
      <alignment horizontal="left" wrapText="1"/>
    </xf>
    <xf numFmtId="0" fontId="168" fillId="76" borderId="2" xfId="82" applyFont="1" applyFill="1" applyBorder="1" applyAlignment="1">
      <alignment horizontal="left"/>
    </xf>
    <xf numFmtId="0" fontId="168" fillId="76" borderId="10" xfId="82" applyFont="1" applyFill="1" applyBorder="1" applyAlignment="1">
      <alignment horizontal="left"/>
    </xf>
    <xf numFmtId="0" fontId="168" fillId="76" borderId="9" xfId="82" applyFont="1" applyFill="1" applyBorder="1" applyAlignment="1">
      <alignment horizontal="left"/>
    </xf>
    <xf numFmtId="0" fontId="65" fillId="75" borderId="61" xfId="0" applyFont="1" applyFill="1" applyBorder="1" applyAlignment="1">
      <alignment horizontal="left" vertical="center"/>
    </xf>
    <xf numFmtId="0" fontId="65" fillId="75" borderId="75" xfId="0" applyFont="1" applyFill="1" applyBorder="1" applyAlignment="1">
      <alignment horizontal="left" vertical="center"/>
    </xf>
    <xf numFmtId="0" fontId="65" fillId="75" borderId="50" xfId="0" applyFont="1" applyFill="1" applyBorder="1" applyAlignment="1">
      <alignment horizontal="left" vertical="center"/>
    </xf>
    <xf numFmtId="0" fontId="65" fillId="75" borderId="51" xfId="0" applyFont="1" applyFill="1" applyBorder="1" applyAlignment="1">
      <alignment horizontal="left" vertical="center"/>
    </xf>
    <xf numFmtId="0" fontId="65" fillId="75" borderId="1" xfId="0" applyFont="1" applyFill="1" applyBorder="1" applyAlignment="1">
      <alignment horizontal="center"/>
    </xf>
    <xf numFmtId="0" fontId="168" fillId="76" borderId="7" xfId="82" applyFont="1" applyFill="1" applyBorder="1" applyAlignment="1">
      <alignment horizontal="left"/>
    </xf>
    <xf numFmtId="0" fontId="168" fillId="76" borderId="12" xfId="82" applyFont="1" applyFill="1" applyBorder="1" applyAlignment="1">
      <alignment horizontal="left"/>
    </xf>
    <xf numFmtId="0" fontId="168" fillId="76" borderId="4" xfId="82" applyFont="1" applyFill="1" applyBorder="1" applyAlignment="1">
      <alignment horizontal="left"/>
    </xf>
    <xf numFmtId="0" fontId="168" fillId="76" borderId="2" xfId="82" applyFont="1" applyFill="1" applyBorder="1" applyAlignment="1">
      <alignment horizontal="left" vertical="center" wrapText="1"/>
    </xf>
    <xf numFmtId="0" fontId="168" fillId="76" borderId="10" xfId="82" applyFont="1" applyFill="1" applyBorder="1" applyAlignment="1">
      <alignment horizontal="left" vertical="center" wrapText="1"/>
    </xf>
    <xf numFmtId="0" fontId="168" fillId="76" borderId="9" xfId="82" applyFont="1" applyFill="1" applyBorder="1" applyAlignment="1">
      <alignment horizontal="left" vertical="center" wrapText="1"/>
    </xf>
    <xf numFmtId="0" fontId="65" fillId="75" borderId="2" xfId="10" applyFont="1" applyFill="1" applyBorder="1" applyAlignment="1">
      <alignment horizontal="left" vertical="center"/>
    </xf>
    <xf numFmtId="0" fontId="65" fillId="75" borderId="9" xfId="10" applyFont="1" applyFill="1" applyBorder="1" applyAlignment="1">
      <alignment horizontal="left" vertical="center"/>
    </xf>
    <xf numFmtId="0" fontId="0" fillId="0" borderId="0" xfId="0" applyAlignment="1">
      <alignment horizontal="left" vertical="center" wrapText="1"/>
    </xf>
    <xf numFmtId="0" fontId="168" fillId="76" borderId="61" xfId="82" applyFont="1" applyFill="1" applyBorder="1" applyAlignment="1">
      <alignment horizontal="left" vertical="center" wrapText="1"/>
    </xf>
    <xf numFmtId="0" fontId="168" fillId="76" borderId="76" xfId="82" applyFont="1" applyFill="1" applyBorder="1" applyAlignment="1">
      <alignment horizontal="left" vertical="center" wrapText="1"/>
    </xf>
    <xf numFmtId="0" fontId="65" fillId="75" borderId="1" xfId="82" applyFont="1" applyFill="1" applyBorder="1" applyAlignment="1">
      <alignment horizontal="center" vertical="center" wrapText="1"/>
    </xf>
    <xf numFmtId="0" fontId="65" fillId="75" borderId="2" xfId="82" applyFont="1" applyFill="1" applyBorder="1" applyAlignment="1">
      <alignment horizontal="center" vertical="center" wrapText="1"/>
    </xf>
    <xf numFmtId="0" fontId="65" fillId="75" borderId="10" xfId="82" applyFont="1" applyFill="1" applyBorder="1" applyAlignment="1">
      <alignment horizontal="center" vertical="center" wrapText="1"/>
    </xf>
    <xf numFmtId="0" fontId="65" fillId="75" borderId="9" xfId="82" applyFont="1" applyFill="1" applyBorder="1" applyAlignment="1">
      <alignment horizontal="center" vertical="center" wrapText="1"/>
    </xf>
    <xf numFmtId="0" fontId="65" fillId="75" borderId="2" xfId="0" applyFont="1" applyFill="1" applyBorder="1" applyAlignment="1">
      <alignment horizontal="left" vertical="center" wrapText="1"/>
    </xf>
    <xf numFmtId="0" fontId="65" fillId="75" borderId="9" xfId="0" applyFont="1" applyFill="1" applyBorder="1" applyAlignment="1">
      <alignment horizontal="left" vertical="center" wrapText="1"/>
    </xf>
    <xf numFmtId="0" fontId="165" fillId="75" borderId="2" xfId="147" applyFont="1" applyFill="1" applyBorder="1" applyAlignment="1">
      <alignment horizontal="center" vertical="top"/>
    </xf>
    <xf numFmtId="0" fontId="165" fillId="75" borderId="9" xfId="147" applyFont="1" applyFill="1" applyBorder="1" applyAlignment="1">
      <alignment horizontal="center" vertical="top"/>
    </xf>
    <xf numFmtId="0" fontId="65" fillId="75" borderId="61" xfId="0" applyFont="1" applyFill="1" applyBorder="1" applyAlignment="1">
      <alignment horizontal="center" vertical="center" wrapText="1"/>
    </xf>
    <xf numFmtId="0" fontId="65" fillId="75" borderId="7" xfId="0" applyFont="1" applyFill="1" applyBorder="1" applyAlignment="1">
      <alignment horizontal="center" vertical="center" wrapText="1"/>
    </xf>
    <xf numFmtId="0" fontId="65" fillId="75" borderId="2" xfId="82" applyFont="1" applyFill="1" applyBorder="1" applyAlignment="1">
      <alignment vertical="center"/>
    </xf>
    <xf numFmtId="0" fontId="65" fillId="75" borderId="61" xfId="0" applyFont="1" applyFill="1" applyBorder="1" applyAlignment="1">
      <alignment vertical="center"/>
    </xf>
    <xf numFmtId="0" fontId="65" fillId="75" borderId="2" xfId="0" applyFont="1" applyFill="1" applyBorder="1" applyAlignment="1">
      <alignment horizontal="center" vertical="center" wrapText="1"/>
    </xf>
    <xf numFmtId="49" fontId="38" fillId="6" borderId="0" xfId="0" applyNumberFormat="1" applyFont="1" applyFill="1" applyAlignment="1">
      <alignment vertical="center" wrapText="1"/>
    </xf>
    <xf numFmtId="49" fontId="32" fillId="6" borderId="0" xfId="0" applyNumberFormat="1" applyFont="1" applyFill="1" applyAlignment="1">
      <alignment horizontal="justify" vertical="center" wrapText="1"/>
    </xf>
    <xf numFmtId="49" fontId="33" fillId="0" borderId="0" xfId="0" applyNumberFormat="1" applyFont="1" applyAlignment="1">
      <alignment horizontal="justify" vertical="center" wrapText="1"/>
    </xf>
    <xf numFmtId="49" fontId="34" fillId="6" borderId="0" xfId="0" applyNumberFormat="1" applyFont="1" applyFill="1" applyAlignment="1">
      <alignment horizontal="justify" vertical="center" wrapText="1"/>
    </xf>
    <xf numFmtId="49" fontId="32" fillId="0" borderId="0" xfId="0" applyNumberFormat="1" applyFont="1" applyAlignment="1">
      <alignment horizontal="justify" vertical="center" wrapText="1"/>
    </xf>
    <xf numFmtId="49" fontId="34" fillId="0" borderId="0" xfId="0" applyNumberFormat="1" applyFont="1" applyAlignment="1">
      <alignment horizontal="justify" vertical="center" wrapText="1"/>
    </xf>
    <xf numFmtId="49" fontId="33" fillId="6" borderId="0" xfId="0" applyNumberFormat="1" applyFont="1" applyFill="1" applyAlignment="1">
      <alignment horizontal="justify" vertical="center" wrapText="1"/>
    </xf>
    <xf numFmtId="49" fontId="38" fillId="0" borderId="0" xfId="0" applyNumberFormat="1" applyFont="1" applyAlignment="1">
      <alignment vertical="center" wrapText="1"/>
    </xf>
    <xf numFmtId="49" fontId="38" fillId="6" borderId="0" xfId="0" applyNumberFormat="1" applyFont="1" applyFill="1" applyAlignment="1"/>
    <xf numFmtId="49" fontId="65" fillId="75" borderId="5" xfId="0" applyNumberFormat="1" applyFont="1" applyFill="1" applyBorder="1" applyAlignment="1">
      <alignment horizontal="center" vertical="center" wrapText="1"/>
    </xf>
    <xf numFmtId="49" fontId="65" fillId="75" borderId="4" xfId="0" applyNumberFormat="1" applyFont="1" applyFill="1" applyBorder="1" applyAlignment="1">
      <alignment horizontal="center" vertical="center" wrapText="1"/>
    </xf>
    <xf numFmtId="49" fontId="65" fillId="75" borderId="76" xfId="0" applyNumberFormat="1" applyFont="1" applyFill="1" applyBorder="1" applyAlignment="1">
      <alignment horizontal="center" vertical="center" wrapText="1"/>
    </xf>
    <xf numFmtId="49" fontId="65" fillId="75" borderId="0" xfId="0" applyNumberFormat="1" applyFont="1" applyFill="1" applyAlignment="1">
      <alignment horizontal="center" vertical="center" wrapText="1"/>
    </xf>
    <xf numFmtId="49" fontId="65" fillId="75" borderId="12" xfId="0" applyNumberFormat="1" applyFont="1" applyFill="1" applyBorder="1" applyAlignment="1">
      <alignment horizontal="center" vertical="center" wrapText="1"/>
    </xf>
    <xf numFmtId="49" fontId="65" fillId="75" borderId="2" xfId="0" applyNumberFormat="1" applyFont="1" applyFill="1" applyBorder="1" applyAlignment="1">
      <alignment horizontal="center" vertical="center" wrapText="1"/>
    </xf>
    <xf numFmtId="49" fontId="65" fillId="75" borderId="9" xfId="0" applyNumberFormat="1" applyFont="1" applyFill="1" applyBorder="1" applyAlignment="1">
      <alignment horizontal="center" vertical="center" wrapText="1"/>
    </xf>
    <xf numFmtId="49" fontId="65" fillId="75" borderId="8" xfId="0" applyNumberFormat="1" applyFont="1" applyFill="1" applyBorder="1" applyAlignment="1">
      <alignment horizontal="center" vertical="center" wrapText="1"/>
    </xf>
    <xf numFmtId="49" fontId="65" fillId="75" borderId="6" xfId="0" applyNumberFormat="1" applyFont="1" applyFill="1" applyBorder="1" applyAlignment="1">
      <alignment horizontal="center" vertical="center" wrapText="1"/>
    </xf>
    <xf numFmtId="49" fontId="65" fillId="75" borderId="61" xfId="0" applyNumberFormat="1" applyFont="1" applyFill="1" applyBorder="1" applyAlignment="1">
      <alignment horizontal="left" vertical="center" wrapText="1"/>
    </xf>
    <xf numFmtId="49" fontId="65" fillId="75" borderId="75" xfId="0" applyNumberFormat="1" applyFont="1" applyFill="1" applyBorder="1" applyAlignment="1">
      <alignment horizontal="left" vertical="center" wrapText="1"/>
    </xf>
    <xf numFmtId="49" fontId="65" fillId="75" borderId="3" xfId="0" applyNumberFormat="1" applyFont="1" applyFill="1" applyBorder="1" applyAlignment="1">
      <alignment horizontal="left" vertical="center" wrapText="1"/>
    </xf>
    <xf numFmtId="49" fontId="65" fillId="75" borderId="5" xfId="0" applyNumberFormat="1" applyFont="1" applyFill="1" applyBorder="1" applyAlignment="1">
      <alignment horizontal="left" vertical="center" wrapText="1"/>
    </xf>
    <xf numFmtId="49" fontId="65" fillId="75" borderId="7" xfId="0" applyNumberFormat="1" applyFont="1" applyFill="1" applyBorder="1" applyAlignment="1">
      <alignment horizontal="left" vertical="center" wrapText="1"/>
    </xf>
    <xf numFmtId="49" fontId="65" fillId="75" borderId="4" xfId="0" applyNumberFormat="1" applyFont="1" applyFill="1" applyBorder="1" applyAlignment="1">
      <alignment horizontal="left" vertical="center" wrapText="1"/>
    </xf>
    <xf numFmtId="49" fontId="65" fillId="75" borderId="10" xfId="0" applyNumberFormat="1" applyFont="1" applyFill="1" applyBorder="1" applyAlignment="1">
      <alignment horizontal="center" vertical="center" wrapText="1"/>
    </xf>
    <xf numFmtId="49" fontId="65" fillId="75" borderId="61" xfId="0" applyNumberFormat="1" applyFont="1" applyFill="1" applyBorder="1" applyAlignment="1">
      <alignment horizontal="center" vertical="center" wrapText="1"/>
    </xf>
    <xf numFmtId="0" fontId="170" fillId="75" borderId="1" xfId="82" applyFont="1" applyFill="1" applyBorder="1" applyAlignment="1">
      <alignment horizontal="center"/>
    </xf>
    <xf numFmtId="0" fontId="170" fillId="75" borderId="61" xfId="82" applyFont="1" applyFill="1" applyBorder="1" applyAlignment="1">
      <alignment horizontal="left" vertical="center"/>
    </xf>
    <xf numFmtId="0" fontId="170" fillId="75" borderId="75" xfId="82" applyFont="1" applyFill="1" applyBorder="1" applyAlignment="1">
      <alignment horizontal="left" vertical="center"/>
    </xf>
    <xf numFmtId="0" fontId="170" fillId="75" borderId="7" xfId="82" applyFont="1" applyFill="1" applyBorder="1" applyAlignment="1">
      <alignment horizontal="left" vertical="center"/>
    </xf>
    <xf numFmtId="0" fontId="170" fillId="75" borderId="4" xfId="82" applyFont="1" applyFill="1" applyBorder="1" applyAlignment="1">
      <alignment horizontal="left" vertical="center"/>
    </xf>
    <xf numFmtId="49" fontId="163" fillId="0" borderId="0" xfId="0" applyNumberFormat="1" applyFont="1" applyAlignment="1">
      <alignment horizontal="left" vertical="center" wrapText="1"/>
    </xf>
    <xf numFmtId="49" fontId="65" fillId="75" borderId="2" xfId="0" applyNumberFormat="1" applyFont="1" applyFill="1" applyBorder="1" applyAlignment="1">
      <alignment horizontal="left" vertical="center"/>
    </xf>
    <xf numFmtId="49" fontId="65" fillId="75" borderId="9" xfId="0" applyNumberFormat="1" applyFont="1" applyFill="1" applyBorder="1" applyAlignment="1">
      <alignment horizontal="left" vertical="center"/>
    </xf>
    <xf numFmtId="49" fontId="32" fillId="0" borderId="0" xfId="0" applyNumberFormat="1" applyFont="1" applyAlignment="1">
      <alignment horizontal="justify" vertical="center"/>
    </xf>
    <xf numFmtId="0" fontId="25" fillId="0" borderId="0" xfId="0" applyFont="1" applyAlignment="1">
      <alignment vertical="center"/>
    </xf>
    <xf numFmtId="0" fontId="41" fillId="0" borderId="0" xfId="0" applyFont="1" applyAlignment="1">
      <alignment horizontal="justify" vertical="center" wrapText="1"/>
    </xf>
    <xf numFmtId="0" fontId="25" fillId="0" borderId="0" xfId="0" applyFont="1" applyAlignment="1">
      <alignment horizontal="justify" vertical="center"/>
    </xf>
    <xf numFmtId="0" fontId="40" fillId="0" borderId="0" xfId="0" applyFont="1" applyAlignment="1">
      <alignment horizontal="justify" vertical="center"/>
    </xf>
    <xf numFmtId="0" fontId="40" fillId="0" borderId="0" xfId="0" applyFont="1" applyAlignment="1">
      <alignment horizontal="justify" vertical="center" wrapText="1"/>
    </xf>
    <xf numFmtId="0" fontId="39" fillId="0" borderId="0" xfId="0" applyFont="1" applyAlignment="1"/>
    <xf numFmtId="0" fontId="65" fillId="75" borderId="3" xfId="0" applyFont="1" applyFill="1" applyBorder="1" applyAlignment="1">
      <alignment horizontal="left" vertical="center"/>
    </xf>
    <xf numFmtId="0" fontId="65" fillId="75" borderId="5" xfId="0" applyFont="1" applyFill="1" applyBorder="1" applyAlignment="1">
      <alignment horizontal="left" vertical="center"/>
    </xf>
    <xf numFmtId="0" fontId="65" fillId="75" borderId="7" xfId="0" applyFont="1" applyFill="1" applyBorder="1" applyAlignment="1">
      <alignment horizontal="left" vertical="center"/>
    </xf>
    <xf numFmtId="0" fontId="65" fillId="75" borderId="4" xfId="0" applyFont="1" applyFill="1" applyBorder="1" applyAlignment="1">
      <alignment horizontal="left" vertical="center"/>
    </xf>
    <xf numFmtId="0" fontId="65" fillId="75" borderId="0" xfId="0" applyFont="1" applyFill="1" applyAlignment="1">
      <alignment horizontal="center" vertical="center"/>
    </xf>
    <xf numFmtId="0" fontId="41" fillId="0" borderId="0" xfId="0" applyFont="1" applyAlignment="1">
      <alignment horizontal="justify" vertical="center"/>
    </xf>
    <xf numFmtId="0" fontId="65" fillId="75" borderId="10" xfId="0" applyFont="1" applyFill="1" applyBorder="1" applyAlignment="1">
      <alignment horizontal="left" vertical="center"/>
    </xf>
    <xf numFmtId="0" fontId="65" fillId="75" borderId="60" xfId="0" applyFont="1" applyFill="1" applyBorder="1" applyAlignment="1">
      <alignment horizontal="center" vertical="center" wrapText="1"/>
    </xf>
    <xf numFmtId="0" fontId="65" fillId="75" borderId="52" xfId="0" applyFont="1" applyFill="1" applyBorder="1" applyAlignment="1">
      <alignment horizontal="center" vertical="center" wrapText="1"/>
    </xf>
    <xf numFmtId="0" fontId="65" fillId="75" borderId="57" xfId="0" applyFont="1" applyFill="1" applyBorder="1" applyAlignment="1">
      <alignment horizontal="center" vertical="center" wrapText="1"/>
    </xf>
    <xf numFmtId="0" fontId="65" fillId="75" borderId="58" xfId="0" applyFont="1" applyFill="1" applyBorder="1" applyAlignment="1">
      <alignment horizontal="center" vertical="center" wrapText="1"/>
    </xf>
    <xf numFmtId="0" fontId="65" fillId="75" borderId="53" xfId="0" applyFont="1" applyFill="1" applyBorder="1" applyAlignment="1">
      <alignment horizontal="center" vertical="center"/>
    </xf>
    <xf numFmtId="0" fontId="65" fillId="75" borderId="52" xfId="0" applyFont="1" applyFill="1" applyBorder="1" applyAlignment="1">
      <alignment horizontal="center" vertical="center"/>
    </xf>
    <xf numFmtId="186" fontId="0" fillId="79" borderId="53" xfId="0" applyNumberFormat="1" applyFill="1" applyBorder="1" applyAlignment="1">
      <alignment horizontal="center"/>
    </xf>
    <xf numFmtId="186" fontId="0" fillId="79" borderId="59" xfId="0" applyNumberFormat="1" applyFill="1" applyBorder="1" applyAlignment="1">
      <alignment horizontal="center"/>
    </xf>
    <xf numFmtId="186" fontId="0" fillId="79" borderId="54" xfId="0" applyNumberFormat="1" applyFill="1" applyBorder="1" applyAlignment="1">
      <alignment horizontal="center"/>
    </xf>
    <xf numFmtId="0" fontId="12" fillId="6" borderId="52" xfId="0" applyFont="1" applyFill="1" applyBorder="1" applyAlignment="1">
      <alignment horizontal="center" vertical="center" wrapText="1"/>
    </xf>
    <xf numFmtId="204" fontId="23" fillId="6" borderId="52" xfId="0" applyNumberFormat="1" applyFont="1" applyFill="1" applyBorder="1" applyAlignment="1">
      <alignment horizontal="right" vertical="center" wrapText="1"/>
    </xf>
    <xf numFmtId="204" fontId="12" fillId="6" borderId="52" xfId="0" applyNumberFormat="1" applyFont="1" applyFill="1" applyBorder="1" applyAlignment="1">
      <alignment horizontal="center" vertical="center" wrapText="1"/>
    </xf>
    <xf numFmtId="49" fontId="65" fillId="75" borderId="57" xfId="0" applyNumberFormat="1" applyFont="1" applyFill="1" applyBorder="1" applyAlignment="1">
      <alignment horizontal="center" vertical="center"/>
    </xf>
    <xf numFmtId="49" fontId="65" fillId="75" borderId="58" xfId="0" applyNumberFormat="1" applyFont="1" applyFill="1" applyBorder="1" applyAlignment="1">
      <alignment horizontal="center" vertical="center"/>
    </xf>
    <xf numFmtId="49" fontId="65" fillId="75" borderId="59" xfId="0" applyNumberFormat="1" applyFont="1" applyFill="1" applyBorder="1" applyAlignment="1">
      <alignment horizontal="center" vertical="center"/>
    </xf>
    <xf numFmtId="49" fontId="65" fillId="75" borderId="54" xfId="0" applyNumberFormat="1" applyFont="1" applyFill="1" applyBorder="1" applyAlignment="1">
      <alignment horizontal="center" vertical="center"/>
    </xf>
    <xf numFmtId="49" fontId="65" fillId="75" borderId="59" xfId="0" applyNumberFormat="1" applyFont="1" applyFill="1" applyBorder="1" applyAlignment="1">
      <alignment horizontal="center" vertical="center" wrapText="1"/>
    </xf>
    <xf numFmtId="49" fontId="65" fillId="75" borderId="54" xfId="0" applyNumberFormat="1" applyFont="1" applyFill="1" applyBorder="1" applyAlignment="1">
      <alignment horizontal="center" vertical="center" wrapText="1"/>
    </xf>
    <xf numFmtId="49" fontId="65" fillId="75" borderId="61" xfId="0" applyNumberFormat="1" applyFont="1" applyFill="1" applyBorder="1" applyAlignment="1">
      <alignment horizontal="left" vertical="center"/>
    </xf>
    <xf numFmtId="49" fontId="65" fillId="75" borderId="75" xfId="0" applyNumberFormat="1" applyFont="1" applyFill="1" applyBorder="1" applyAlignment="1">
      <alignment horizontal="left" vertical="center"/>
    </xf>
    <xf numFmtId="49" fontId="65" fillId="75" borderId="3" xfId="0" applyNumberFormat="1" applyFont="1" applyFill="1" applyBorder="1" applyAlignment="1">
      <alignment horizontal="left" vertical="center"/>
    </xf>
    <xf numFmtId="49" fontId="65" fillId="75" borderId="5" xfId="0" applyNumberFormat="1" applyFont="1" applyFill="1" applyBorder="1" applyAlignment="1">
      <alignment horizontal="left" vertical="center"/>
    </xf>
    <xf numFmtId="49" fontId="65" fillId="75" borderId="7" xfId="0" applyNumberFormat="1" applyFont="1" applyFill="1" applyBorder="1" applyAlignment="1">
      <alignment horizontal="left" vertical="center"/>
    </xf>
    <xf numFmtId="49" fontId="65" fillId="75" borderId="4" xfId="0" applyNumberFormat="1" applyFont="1" applyFill="1" applyBorder="1" applyAlignment="1">
      <alignment horizontal="left" vertical="center"/>
    </xf>
    <xf numFmtId="0" fontId="34" fillId="6" borderId="0" xfId="0" applyFont="1" applyFill="1" applyAlignment="1">
      <alignment horizontal="justify" vertical="center" wrapText="1"/>
    </xf>
    <xf numFmtId="0" fontId="178" fillId="6" borderId="0" xfId="0" applyFont="1" applyFill="1" applyAlignment="1">
      <alignment horizontal="justify" vertical="center" wrapText="1"/>
    </xf>
    <xf numFmtId="0" fontId="65" fillId="75" borderId="1" xfId="0" applyFont="1" applyFill="1" applyBorder="1" applyAlignment="1">
      <alignment horizontal="center" vertical="center"/>
    </xf>
    <xf numFmtId="0" fontId="32" fillId="6" borderId="0" xfId="0" applyFont="1" applyFill="1" applyAlignment="1">
      <alignment horizontal="justify" vertical="center"/>
    </xf>
    <xf numFmtId="0" fontId="38" fillId="6" borderId="0" xfId="0" applyFont="1" applyFill="1" applyAlignment="1">
      <alignment vertical="top" wrapText="1"/>
    </xf>
    <xf numFmtId="0" fontId="34" fillId="6" borderId="0" xfId="0" applyFont="1" applyFill="1" applyAlignment="1">
      <alignment horizontal="left" vertical="center" wrapText="1"/>
    </xf>
    <xf numFmtId="0" fontId="12" fillId="6" borderId="0" xfId="0" applyFont="1" applyFill="1" applyAlignment="1">
      <alignment vertical="center" wrapText="1"/>
    </xf>
    <xf numFmtId="0" fontId="32" fillId="6" borderId="0" xfId="0" applyFont="1" applyFill="1" applyAlignment="1">
      <alignment vertical="center"/>
    </xf>
    <xf numFmtId="202" fontId="12" fillId="73" borderId="77" xfId="2896" applyNumberFormat="1" applyFont="1" applyFill="1" applyBorder="1" applyAlignment="1">
      <alignment horizontal="center" vertical="center" wrapText="1"/>
    </xf>
    <xf numFmtId="202" fontId="12" fillId="73" borderId="6" xfId="2896" applyNumberFormat="1" applyFont="1" applyFill="1" applyBorder="1" applyAlignment="1">
      <alignment horizontal="center" vertical="center" wrapText="1"/>
    </xf>
    <xf numFmtId="0" fontId="12" fillId="6" borderId="1" xfId="0" quotePrefix="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left" vertical="center"/>
    </xf>
    <xf numFmtId="0" fontId="12" fillId="6" borderId="1" xfId="0" applyFont="1" applyFill="1" applyBorder="1" applyAlignment="1">
      <alignment horizontal="left" vertical="center" wrapText="1"/>
    </xf>
    <xf numFmtId="1" fontId="12" fillId="6" borderId="8" xfId="0" applyNumberFormat="1" applyFont="1" applyFill="1" applyBorder="1" applyAlignment="1">
      <alignment vertical="center" wrapText="1"/>
    </xf>
    <xf numFmtId="1" fontId="12" fillId="6" borderId="6" xfId="0" applyNumberFormat="1" applyFont="1" applyFill="1" applyBorder="1" applyAlignment="1">
      <alignment vertical="center" wrapText="1"/>
    </xf>
    <xf numFmtId="202" fontId="23" fillId="0" borderId="77" xfId="2896" applyNumberFormat="1" applyFont="1" applyBorder="1" applyAlignment="1">
      <alignment horizontal="center" vertical="center" wrapText="1"/>
    </xf>
    <xf numFmtId="202" fontId="23" fillId="0" borderId="6" xfId="2896" applyNumberFormat="1" applyFont="1" applyBorder="1" applyAlignment="1">
      <alignment horizontal="center" vertical="center" wrapText="1"/>
    </xf>
    <xf numFmtId="0" fontId="12" fillId="6" borderId="3" xfId="0" applyFont="1" applyFill="1" applyBorder="1" applyAlignment="1">
      <alignment vertical="center" wrapText="1"/>
    </xf>
    <xf numFmtId="0" fontId="170" fillId="75" borderId="61" xfId="82" applyFont="1" applyFill="1" applyBorder="1" applyAlignment="1">
      <alignment horizontal="center" vertical="center" wrapText="1"/>
    </xf>
    <xf numFmtId="0" fontId="170" fillId="75" borderId="75" xfId="82" applyFont="1" applyFill="1" applyBorder="1" applyAlignment="1">
      <alignment horizontal="center" vertical="center" wrapText="1"/>
    </xf>
    <xf numFmtId="0" fontId="170" fillId="75" borderId="7" xfId="82" applyFont="1" applyFill="1" applyBorder="1" applyAlignment="1">
      <alignment horizontal="center" vertical="center" wrapText="1"/>
    </xf>
    <xf numFmtId="0" fontId="170" fillId="75" borderId="4" xfId="82" applyFont="1" applyFill="1" applyBorder="1" applyAlignment="1">
      <alignment horizontal="center" vertical="center" wrapText="1"/>
    </xf>
    <xf numFmtId="0" fontId="170" fillId="75" borderId="2" xfId="82" applyFont="1" applyFill="1" applyBorder="1" applyAlignment="1">
      <alignment horizontal="center" vertical="center" wrapText="1"/>
    </xf>
    <xf numFmtId="0" fontId="170" fillId="75" borderId="9" xfId="82" applyFont="1" applyFill="1" applyBorder="1" applyAlignment="1">
      <alignment horizontal="center" vertical="center" wrapText="1"/>
    </xf>
    <xf numFmtId="0" fontId="65" fillId="75" borderId="55" xfId="0" applyFont="1" applyFill="1" applyBorder="1" applyAlignment="1">
      <alignment horizontal="center" vertical="center" wrapText="1"/>
    </xf>
    <xf numFmtId="0" fontId="65" fillId="75" borderId="9" xfId="84" applyFont="1" applyFill="1" applyBorder="1" applyAlignment="1">
      <alignment horizontal="center" vertical="center" wrapText="1"/>
    </xf>
    <xf numFmtId="0" fontId="65" fillId="75" borderId="1" xfId="84" applyFont="1" applyFill="1" applyBorder="1" applyAlignment="1">
      <alignment horizontal="center" vertical="center" wrapText="1"/>
    </xf>
    <xf numFmtId="0" fontId="65" fillId="75" borderId="2" xfId="84" applyFont="1" applyFill="1" applyBorder="1" applyAlignment="1">
      <alignment horizontal="center" vertical="center" wrapText="1"/>
    </xf>
    <xf numFmtId="0" fontId="170" fillId="75" borderId="1" xfId="84" applyFont="1" applyFill="1" applyBorder="1" applyAlignment="1">
      <alignment horizontal="center" vertical="center" wrapText="1"/>
    </xf>
    <xf numFmtId="9" fontId="170" fillId="75" borderId="1" xfId="84" applyNumberFormat="1" applyFont="1" applyFill="1" applyBorder="1" applyAlignment="1">
      <alignment horizontal="center" vertical="center" wrapText="1"/>
    </xf>
    <xf numFmtId="0" fontId="65" fillId="75" borderId="2" xfId="0" applyFont="1" applyFill="1" applyBorder="1" applyAlignment="1">
      <alignment horizontal="center"/>
    </xf>
    <xf numFmtId="0" fontId="65" fillId="75" borderId="10" xfId="0" applyFont="1" applyFill="1" applyBorder="1" applyAlignment="1">
      <alignment horizontal="center"/>
    </xf>
    <xf numFmtId="0" fontId="65" fillId="75" borderId="9" xfId="0" applyFont="1" applyFill="1" applyBorder="1" applyAlignment="1">
      <alignment horizontal="center"/>
    </xf>
    <xf numFmtId="0" fontId="65" fillId="75" borderId="8" xfId="0" applyFont="1" applyFill="1" applyBorder="1" applyAlignment="1">
      <alignment horizontal="center" vertical="center"/>
    </xf>
    <xf numFmtId="0" fontId="65" fillId="75" borderId="6" xfId="0" applyFont="1" applyFill="1" applyBorder="1" applyAlignment="1">
      <alignment horizontal="center" vertical="center"/>
    </xf>
    <xf numFmtId="0" fontId="65" fillId="75" borderId="9" xfId="0" applyFont="1" applyFill="1" applyBorder="1" applyAlignment="1">
      <alignment horizontal="center" vertical="center" wrapText="1"/>
    </xf>
    <xf numFmtId="0" fontId="65" fillId="75" borderId="10" xfId="0" applyFont="1" applyFill="1" applyBorder="1" applyAlignment="1">
      <alignment horizontal="center" vertical="center" wrapText="1"/>
    </xf>
    <xf numFmtId="0" fontId="65" fillId="75" borderId="14" xfId="0" applyFont="1" applyFill="1" applyBorder="1" applyAlignment="1">
      <alignment horizontal="left" vertical="center"/>
    </xf>
    <xf numFmtId="0" fontId="0" fillId="0" borderId="0" xfId="0" applyAlignment="1"/>
    <xf numFmtId="0" fontId="65" fillId="75" borderId="2" xfId="9" applyFont="1" applyFill="1" applyBorder="1" applyAlignment="1">
      <alignment horizontal="center" vertical="center" wrapText="1"/>
    </xf>
    <xf numFmtId="0" fontId="65" fillId="75" borderId="9" xfId="9" applyFont="1" applyFill="1" applyBorder="1" applyAlignment="1">
      <alignment horizontal="center" vertical="center" wrapText="1"/>
    </xf>
    <xf numFmtId="0" fontId="65" fillId="75" borderId="8" xfId="9" applyFont="1" applyFill="1" applyBorder="1" applyAlignment="1">
      <alignment horizontal="center" vertical="center" wrapText="1"/>
    </xf>
    <xf numFmtId="0" fontId="65" fillId="75" borderId="6" xfId="9" applyFont="1" applyFill="1" applyBorder="1" applyAlignment="1">
      <alignment horizontal="center" vertical="center" wrapText="1"/>
    </xf>
    <xf numFmtId="0" fontId="37" fillId="0" borderId="8" xfId="0" applyFont="1" applyBorder="1" applyAlignment="1">
      <alignment horizontal="left" vertical="top" wrapText="1"/>
    </xf>
    <xf numFmtId="0" fontId="37" fillId="0" borderId="5" xfId="0" applyFont="1" applyBorder="1" applyAlignment="1">
      <alignment horizontal="left" vertical="top" wrapText="1"/>
    </xf>
    <xf numFmtId="0" fontId="37" fillId="0" borderId="14" xfId="0" applyFont="1" applyBorder="1" applyAlignment="1">
      <alignment horizontal="left" vertical="top" wrapText="1"/>
    </xf>
    <xf numFmtId="0" fontId="37" fillId="0" borderId="6" xfId="0" applyFont="1" applyBorder="1" applyAlignment="1">
      <alignment horizontal="left" vertical="top" wrapText="1"/>
    </xf>
    <xf numFmtId="0" fontId="37" fillId="0" borderId="8" xfId="0" applyFont="1" applyBorder="1" applyAlignment="1">
      <alignment horizontal="left" vertical="center" wrapText="1"/>
    </xf>
    <xf numFmtId="0" fontId="37" fillId="0" borderId="14" xfId="0" applyFont="1" applyBorder="1" applyAlignment="1">
      <alignment horizontal="left" vertical="center" wrapText="1"/>
    </xf>
    <xf numFmtId="0" fontId="37" fillId="0" borderId="6" xfId="0" applyFont="1" applyBorder="1" applyAlignment="1">
      <alignment horizontal="left" vertical="center" wrapText="1"/>
    </xf>
    <xf numFmtId="0" fontId="12" fillId="6" borderId="0" xfId="0" applyFont="1" applyFill="1" applyAlignment="1">
      <alignment horizontal="left" vertical="center" wrapText="1"/>
    </xf>
    <xf numFmtId="0" fontId="65" fillId="75" borderId="76" xfId="0" applyFont="1" applyFill="1" applyBorder="1" applyAlignment="1">
      <alignment horizontal="center" vertical="center" wrapText="1"/>
    </xf>
    <xf numFmtId="0" fontId="65" fillId="75" borderId="75" xfId="0" applyFont="1" applyFill="1" applyBorder="1" applyAlignment="1">
      <alignment horizontal="center" vertical="center" wrapText="1"/>
    </xf>
    <xf numFmtId="0" fontId="12" fillId="6" borderId="0" xfId="0" applyFont="1" applyFill="1" applyAlignment="1">
      <alignment horizontal="left" vertical="center"/>
    </xf>
    <xf numFmtId="0" fontId="0" fillId="0" borderId="0" xfId="0" applyFont="1" applyAlignment="1">
      <alignment horizontal="left" vertical="center" wrapText="1"/>
    </xf>
    <xf numFmtId="0" fontId="37" fillId="0" borderId="0" xfId="0" applyFont="1" applyAlignment="1">
      <alignment horizontal="left" vertical="top" wrapText="1"/>
    </xf>
    <xf numFmtId="0" fontId="0" fillId="6" borderId="0" xfId="0" applyFont="1" applyFill="1" applyAlignment="1">
      <alignment horizontal="left" vertical="center" wrapText="1"/>
    </xf>
    <xf numFmtId="0" fontId="0" fillId="6" borderId="0" xfId="0" applyFont="1" applyFill="1" applyAlignment="1">
      <alignment horizontal="left" wrapText="1"/>
    </xf>
    <xf numFmtId="0" fontId="165" fillId="75" borderId="61" xfId="0" applyFont="1" applyFill="1" applyBorder="1" applyAlignment="1">
      <alignment horizontal="center" vertical="center" wrapText="1"/>
    </xf>
    <xf numFmtId="0" fontId="165" fillId="75" borderId="76" xfId="0" applyFont="1" applyFill="1" applyBorder="1" applyAlignment="1">
      <alignment horizontal="center" vertical="center" wrapText="1"/>
    </xf>
    <xf numFmtId="0" fontId="165" fillId="75" borderId="75" xfId="0" applyFont="1" applyFill="1" applyBorder="1" applyAlignment="1">
      <alignment horizontal="center" vertical="center" wrapText="1"/>
    </xf>
    <xf numFmtId="0" fontId="165" fillId="75" borderId="2" xfId="0" applyFont="1" applyFill="1" applyBorder="1" applyAlignment="1">
      <alignment horizontal="center" vertical="center" wrapText="1"/>
    </xf>
    <xf numFmtId="0" fontId="165" fillId="75" borderId="10" xfId="0" applyFont="1" applyFill="1" applyBorder="1" applyAlignment="1">
      <alignment horizontal="center" vertical="center" wrapText="1"/>
    </xf>
    <xf numFmtId="0" fontId="165" fillId="75" borderId="48" xfId="0" applyFont="1" applyFill="1" applyBorder="1" applyAlignment="1">
      <alignment horizontal="center" vertical="center" wrapText="1"/>
    </xf>
    <xf numFmtId="0" fontId="165" fillId="75" borderId="49"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horizontal="center" vertical="center" wrapText="1"/>
    </xf>
    <xf numFmtId="0" fontId="186" fillId="6" borderId="8" xfId="0" applyFont="1" applyFill="1" applyBorder="1" applyAlignment="1">
      <alignment horizontal="center" vertical="center" wrapText="1"/>
    </xf>
    <xf numFmtId="0" fontId="186" fillId="6" borderId="14" xfId="0" applyFont="1" applyFill="1" applyBorder="1" applyAlignment="1">
      <alignment horizontal="center" vertical="center" wrapText="1"/>
    </xf>
    <xf numFmtId="0" fontId="186" fillId="6" borderId="6" xfId="0" applyFont="1" applyFill="1" applyBorder="1" applyAlignment="1">
      <alignment horizontal="center" vertical="center" wrapText="1"/>
    </xf>
    <xf numFmtId="0" fontId="67" fillId="75" borderId="8" xfId="0" applyFont="1" applyFill="1" applyBorder="1" applyAlignment="1">
      <alignment horizontal="center" vertical="center" wrapText="1"/>
    </xf>
    <xf numFmtId="0" fontId="67" fillId="75" borderId="14" xfId="0" applyFont="1" applyFill="1" applyBorder="1" applyAlignment="1">
      <alignment horizontal="center" vertical="center" wrapText="1"/>
    </xf>
    <xf numFmtId="0" fontId="0" fillId="0" borderId="6" xfId="0" applyBorder="1" applyAlignment="1">
      <alignment horizontal="center" vertical="center" wrapText="1"/>
    </xf>
    <xf numFmtId="0" fontId="22" fillId="6" borderId="0" xfId="0" applyFont="1" applyFill="1" applyAlignment="1">
      <alignment horizontal="left" vertical="top" wrapText="1"/>
    </xf>
    <xf numFmtId="0" fontId="37" fillId="6" borderId="0" xfId="0" applyFont="1" applyFill="1" applyAlignment="1">
      <alignment horizontal="left" vertical="top" wrapText="1"/>
    </xf>
    <xf numFmtId="0" fontId="37" fillId="6" borderId="0" xfId="0" applyFont="1" applyFill="1" applyAlignment="1">
      <alignment horizontal="left" vertical="center" wrapText="1"/>
    </xf>
    <xf numFmtId="0" fontId="22" fillId="6" borderId="0" xfId="0" applyFont="1" applyFill="1" applyAlignment="1">
      <alignment horizontal="left" wrapText="1"/>
    </xf>
    <xf numFmtId="0" fontId="37" fillId="6" borderId="0" xfId="0" applyFont="1" applyFill="1" applyAlignment="1">
      <alignment horizontal="left" wrapText="1"/>
    </xf>
    <xf numFmtId="0" fontId="22" fillId="6" borderId="0" xfId="0" applyFont="1" applyFill="1" applyAlignment="1">
      <alignment horizontal="left"/>
    </xf>
    <xf numFmtId="0" fontId="65" fillId="75" borderId="5" xfId="0" applyFont="1" applyFill="1" applyBorder="1" applyAlignment="1">
      <alignment horizontal="center" vertical="center" wrapText="1"/>
    </xf>
    <xf numFmtId="0" fontId="65" fillId="75" borderId="61" xfId="0" applyFont="1" applyFill="1" applyBorder="1" applyAlignment="1">
      <alignment horizontal="center" vertical="center"/>
    </xf>
    <xf numFmtId="0" fontId="65" fillId="75" borderId="76" xfId="0" applyFont="1" applyFill="1" applyBorder="1" applyAlignment="1">
      <alignment horizontal="center" vertical="center"/>
    </xf>
    <xf numFmtId="0" fontId="65" fillId="75" borderId="75" xfId="0" applyFont="1" applyFill="1" applyBorder="1" applyAlignment="1">
      <alignment horizontal="center" vertical="center"/>
    </xf>
    <xf numFmtId="0" fontId="65" fillId="75" borderId="61" xfId="0" applyFont="1" applyFill="1" applyBorder="1" applyAlignment="1">
      <alignment horizontal="center" wrapText="1"/>
    </xf>
    <xf numFmtId="0" fontId="65" fillId="75" borderId="76" xfId="0" applyFont="1" applyFill="1" applyBorder="1" applyAlignment="1">
      <alignment horizontal="center" wrapText="1"/>
    </xf>
    <xf numFmtId="0" fontId="65" fillId="75" borderId="75" xfId="0" applyFont="1" applyFill="1" applyBorder="1" applyAlignment="1">
      <alignment horizontal="center" wrapText="1"/>
    </xf>
    <xf numFmtId="0" fontId="12" fillId="6" borderId="8"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6" xfId="0" applyFont="1" applyFill="1" applyBorder="1" applyAlignment="1">
      <alignment horizontal="center" vertical="center" wrapText="1"/>
    </xf>
  </cellXfs>
  <cellStyles count="3065">
    <cellStyle name="_Rid_1__S10" xfId="57" xr:uid="{38279E6C-C167-4CA9-8912-F583F07A8E85}"/>
    <cellStyle name="_Rid_1__S17" xfId="58" xr:uid="{F137F91C-C0A3-44D7-B56D-7CA25993B2C6}"/>
    <cellStyle name="_Rid_1__S19" xfId="59" xr:uid="{864B9960-0D92-4C9B-AFE6-DF2B5EE20C1D}"/>
    <cellStyle name="_Rid_1__S21" xfId="60" xr:uid="{DB3F1FEC-0929-4632-9657-711DF3F547EB}"/>
    <cellStyle name="_Rid_1__S24" xfId="61" xr:uid="{00700FA0-1C45-4296-B4B1-5E90B6A31ECF}"/>
    <cellStyle name="_Rid_1__S26" xfId="62" xr:uid="{9E51E331-14B4-4FB4-B368-E3557C80586C}"/>
    <cellStyle name="_Rid_1__S28" xfId="63" xr:uid="{F8D85DD9-2D7C-4A01-8BC2-AFE405B8618A}"/>
    <cellStyle name="_Rid_1__S6" xfId="64" xr:uid="{D79C3972-3237-432D-95AC-8D3B32449743}"/>
    <cellStyle name="_Rid_2__S10" xfId="65" xr:uid="{3F47AD86-7611-461E-B6FC-01B0A0B364EF}"/>
    <cellStyle name="_Rid_2__S17" xfId="66" xr:uid="{F3E79FDD-0472-40C5-8F5C-9FFA376F82CB}"/>
    <cellStyle name="_Rid_2__S19" xfId="67" xr:uid="{11024CA1-3BF1-4E75-A12B-2B417325014E}"/>
    <cellStyle name="_Rid_2__S21" xfId="68" xr:uid="{2E227112-0D77-449C-9DED-57F8E2922856}"/>
    <cellStyle name="_Rid_2__S24" xfId="69" xr:uid="{6DB656A9-584B-4957-8F26-D75FF53CF803}"/>
    <cellStyle name="_Rid_2__S26" xfId="70" xr:uid="{ADDDF5DC-3D73-4DE6-9120-1E6B870B07BE}"/>
    <cellStyle name="_Rid_2__S28" xfId="71" xr:uid="{2ADA3099-7F0E-4168-95D5-4F60AE36C5A6}"/>
    <cellStyle name="_Rid_2__S29" xfId="72" xr:uid="{5668F17A-A02D-4B05-8EA0-0E9474E597E4}"/>
    <cellStyle name="_Rid_2__S6" xfId="73" xr:uid="{D00299F2-4B5F-44F6-8FB2-FA8E770A87AF}"/>
    <cellStyle name="_Rid_3__S10" xfId="74" xr:uid="{8658EEC5-A58D-4FDC-A9F6-AE9087A20C24}"/>
    <cellStyle name="_Rid_3__S17" xfId="75" xr:uid="{1400BFE7-87B1-417E-99D7-EC0DF030DE30}"/>
    <cellStyle name="_Rid_3__S19" xfId="76" xr:uid="{E11799CA-CC15-4507-B9D0-BD0E8A2077BF}"/>
    <cellStyle name="_Rid_3__S21" xfId="77" xr:uid="{6BE445CC-999A-41A9-82AE-0324CE4EB5AB}"/>
    <cellStyle name="_Rid_3__S24" xfId="78" xr:uid="{B29A2643-8E29-4AC8-A7D9-4F61322E29CE}"/>
    <cellStyle name="_Rid_3__S26" xfId="79" xr:uid="{FE149437-F24D-4D0A-B3F0-02F461843888}"/>
    <cellStyle name="_Rid_3__S28" xfId="80" xr:uid="{D8F24DEE-55CD-4357-934E-1A42EE7D023A}"/>
    <cellStyle name="_Rid_3__S6" xfId="81" xr:uid="{45FC4618-A4FB-42A4-BCD1-40DEDC100B85}"/>
    <cellStyle name="=C:\WINNT35\SYSTEM32\COMMAND.COM" xfId="3" xr:uid="{00000000-0005-0000-0000-000000000000}"/>
    <cellStyle name="20 % - Farve1" xfId="27" builtinId="30" customBuiltin="1"/>
    <cellStyle name="20 % - Farve2" xfId="30" builtinId="34" customBuiltin="1"/>
    <cellStyle name="20 % - Farve3" xfId="33" builtinId="38" customBuiltin="1"/>
    <cellStyle name="20 % - Farve4" xfId="36" builtinId="42" customBuiltin="1"/>
    <cellStyle name="20 % - Farve5" xfId="39" builtinId="46" customBuiltin="1"/>
    <cellStyle name="20 % - Farve6" xfId="42" builtinId="50" customBuiltin="1"/>
    <cellStyle name="20% - Accent1 2" xfId="82" xr:uid="{F5D0CFE1-0DAB-4AD4-8E5C-4A8E49C360D3}"/>
    <cellStyle name="20% - Accent1 2 2" xfId="83" xr:uid="{83943486-C4C8-4C84-9B5C-5CE893A6213B}"/>
    <cellStyle name="20% - Accent1 2 3" xfId="84" xr:uid="{9DCC5252-0127-4B42-8C1E-B9025C0E5420}"/>
    <cellStyle name="20% - Accent1 2 4" xfId="85" xr:uid="{600D8BAE-F3AE-472E-BB2E-8CC44751905C}"/>
    <cellStyle name="20% - Accent1 2 5" xfId="1956" xr:uid="{71A525EB-1F56-4903-96E8-F4ACEA01158E}"/>
    <cellStyle name="20% - Accent1 3" xfId="86" xr:uid="{1ED80765-1720-414F-A915-444EBF061097}"/>
    <cellStyle name="20% - Accent1 3 2" xfId="87" xr:uid="{837DEC76-24DF-46B5-AF42-D14B6C0C58B5}"/>
    <cellStyle name="20% - Accent2 2" xfId="88" xr:uid="{3D634649-4B80-4B48-B798-3C19DDFB61EA}"/>
    <cellStyle name="20% - Accent2 2 2" xfId="89" xr:uid="{7CC6FABD-6ABF-434C-804E-35676DE5294C}"/>
    <cellStyle name="20% - Accent2 2 3" xfId="90" xr:uid="{4BB1A61C-94EF-4DC1-80C2-B304A938A000}"/>
    <cellStyle name="20% - Accent2 2 4" xfId="91" xr:uid="{B255582A-6BFB-4AB2-BFA0-3C64B687E7EB}"/>
    <cellStyle name="20% - Accent2 2 5" xfId="1957" xr:uid="{DB3236AF-E89E-4BD4-8B41-7BE000A40C08}"/>
    <cellStyle name="20% - Accent2 3" xfId="92" xr:uid="{AB02E9C3-5AD4-4878-9372-B9260A5D8E0F}"/>
    <cellStyle name="20% - Accent2 3 2" xfId="93" xr:uid="{AAEF3B36-DF58-460F-ABAD-A73BDCDD99CA}"/>
    <cellStyle name="20% - Accent3 2" xfId="94" xr:uid="{F8B83635-9B5F-42EA-9122-1C9BDF8B03A0}"/>
    <cellStyle name="20% - Accent3 2 2" xfId="95" xr:uid="{3570F4C7-D916-4844-ADEC-EFC0F71F1839}"/>
    <cellStyle name="20% - Accent3 2 3" xfId="96" xr:uid="{858DCFBB-74BB-4ABC-8C50-94E3A01C01A6}"/>
    <cellStyle name="20% - Accent3 2 4" xfId="97" xr:uid="{B7092814-FC1C-4F40-9A66-5069678B1060}"/>
    <cellStyle name="20% - Accent3 2 5" xfId="1958" xr:uid="{7F91193A-5927-4940-ABF2-D42119084104}"/>
    <cellStyle name="20% - Accent3 3" xfId="98" xr:uid="{C80D6219-279B-4DF6-B91C-C7F1A008A027}"/>
    <cellStyle name="20% - Accent3 3 2" xfId="99" xr:uid="{653CE725-B5B3-40B2-B98A-928E0672A7B0}"/>
    <cellStyle name="20% - Accent4 2" xfId="100" xr:uid="{714E8CDD-DFA5-49AF-857C-44F3AAAC9F7F}"/>
    <cellStyle name="20% - Accent4 2 2" xfId="101" xr:uid="{B5EB8DCD-D9E0-4F51-910C-40D67AFF4575}"/>
    <cellStyle name="20% - Accent4 2 3" xfId="102" xr:uid="{15F9E665-7AE7-4686-8B71-0A670FF29849}"/>
    <cellStyle name="20% - Accent4 2 4" xfId="103" xr:uid="{6BE1BEFB-AB8D-4F8B-87F4-1A773ACD07B7}"/>
    <cellStyle name="20% - Accent4 2 5" xfId="1959" xr:uid="{C94C50C3-BBF6-4384-9DC6-039062EBF178}"/>
    <cellStyle name="20% - Accent4 3" xfId="104" xr:uid="{B7BEA8DB-32A8-4FB2-822E-802A5BAD42CD}"/>
    <cellStyle name="20% - Accent4 3 2" xfId="105" xr:uid="{D70340FD-7DE3-4FEC-84A6-3394ED1120DE}"/>
    <cellStyle name="20% - Accent5 2" xfId="106" xr:uid="{1D6C7B82-C3A7-4AEC-A7C1-686FC7899D8A}"/>
    <cellStyle name="20% - Accent5 2 2" xfId="107" xr:uid="{A0CE47B5-F13A-4246-A7FF-D1FE6CFD79FE}"/>
    <cellStyle name="20% - Accent5 2 3" xfId="108" xr:uid="{875E7B22-C169-4AA0-A51B-C952D8090E25}"/>
    <cellStyle name="20% - Accent5 2 4" xfId="109" xr:uid="{DA062206-D9A3-4DFF-8C2A-8F3EE4213C2A}"/>
    <cellStyle name="20% - Accent5 2 5" xfId="1960" xr:uid="{48F0E733-CDFA-40ED-BFBF-65BD5802D67E}"/>
    <cellStyle name="20% - Accent5 3" xfId="110" xr:uid="{0C220736-507F-4410-BADE-4F1515E6112E}"/>
    <cellStyle name="20% - Accent5 3 2" xfId="111" xr:uid="{6357D8B0-C779-4739-A614-87483617F873}"/>
    <cellStyle name="20% - Accent6 2" xfId="112" xr:uid="{537E2808-9D86-4586-88B4-B4ACB36958B6}"/>
    <cellStyle name="20% - Accent6 2 2" xfId="113" xr:uid="{B36D702B-6D0B-4D9F-8EBE-01F3A04F2262}"/>
    <cellStyle name="20% - Accent6 2 3" xfId="114" xr:uid="{F1E4B174-610C-4C04-9DE5-41661F1A99EE}"/>
    <cellStyle name="20% - Accent6 2 4" xfId="115" xr:uid="{8E240F6F-EB8C-4B32-8D3B-9446B27D059B}"/>
    <cellStyle name="20% - Accent6 2 5" xfId="1961" xr:uid="{9FFFA857-4E99-45D3-995C-4F908181B3A6}"/>
    <cellStyle name="20% - Accent6 3" xfId="116" xr:uid="{5BE17BB4-F87A-4AB1-9219-0017E3C5F8E1}"/>
    <cellStyle name="20% - Accent6 3 2" xfId="117" xr:uid="{C9CDE03B-0DF1-4F6F-8E94-51292A77A21E}"/>
    <cellStyle name="20% - Dekorfärg1 2" xfId="1962" xr:uid="{2ED5AC26-05E0-4C0F-B2F3-90124473DD8F}"/>
    <cellStyle name="20% - Dekorfärg2 2" xfId="1963" xr:uid="{295FEBC4-A124-415A-AADB-1424542D2B75}"/>
    <cellStyle name="20% - Dekorfärg2 3" xfId="1964" xr:uid="{5000C15F-856D-4C8E-8915-16B696FE382A}"/>
    <cellStyle name="20% - Dekorfärg3 2" xfId="1965" xr:uid="{29CC15FF-0519-4AE7-BD47-F3C760B5B2CD}"/>
    <cellStyle name="20% - Dekorfärg4 2" xfId="1966" xr:uid="{9F213B98-ABFB-43E1-97ED-849FD30EDA6E}"/>
    <cellStyle name="20% - Dekorfärg5 2" xfId="1967" xr:uid="{3DEC21C0-96E4-4691-96E2-0E1D0AA31EAB}"/>
    <cellStyle name="20% - Dekorfärg6 2" xfId="1968" xr:uid="{65ECDB00-CFF9-4891-A2A7-FE6370859304}"/>
    <cellStyle name="40 % - Farve1" xfId="28" builtinId="31" customBuiltin="1"/>
    <cellStyle name="40 % - Farve2" xfId="31" builtinId="35" customBuiltin="1"/>
    <cellStyle name="40 % - Farve3" xfId="34" builtinId="39" customBuiltin="1"/>
    <cellStyle name="40 % - Farve4" xfId="37" builtinId="43" customBuiltin="1"/>
    <cellStyle name="40 % - Farve5" xfId="40" builtinId="47" customBuiltin="1"/>
    <cellStyle name="40 % - Farve6" xfId="43" builtinId="51" customBuiltin="1"/>
    <cellStyle name="40% - Accent1 2" xfId="118" xr:uid="{BCCBBC95-F36F-43CF-A44D-5ACD58A5A4BC}"/>
    <cellStyle name="40% - Accent1 2 2" xfId="119" xr:uid="{63AABE15-460C-4935-9718-0E309F6394BD}"/>
    <cellStyle name="40% - Accent1 2 3" xfId="120" xr:uid="{F7441E0F-7936-454F-B213-17761701A835}"/>
    <cellStyle name="40% - Accent1 2 4" xfId="121" xr:uid="{4E3F2B5B-7BC7-41FB-B3D7-0A240337BD90}"/>
    <cellStyle name="40% - Accent1 2 5" xfId="1969" xr:uid="{0308BC1B-0168-4194-B4E4-3BFBE298D02F}"/>
    <cellStyle name="40% - Accent1 3" xfId="122" xr:uid="{B4E28819-D1CD-49C1-BCE0-18F649A6CA52}"/>
    <cellStyle name="40% - Accent1 3 2" xfId="123" xr:uid="{D8DC7237-47CA-4C3D-96C4-AC29458A84BE}"/>
    <cellStyle name="40% - Accent2 2" xfId="124" xr:uid="{C145A2C0-D80A-4B6D-B791-4F6701BC0B4A}"/>
    <cellStyle name="40% - Accent2 2 2" xfId="125" xr:uid="{8D65575A-4C31-4AAC-8ABA-FCB15442729D}"/>
    <cellStyle name="40% - Accent2 2 3" xfId="126" xr:uid="{5E1852E3-4CA5-425E-BCC3-F699140513F6}"/>
    <cellStyle name="40% - Accent2 2 4" xfId="127" xr:uid="{E19BB05E-F525-4939-AC1F-FAFD94C11AB7}"/>
    <cellStyle name="40% - Accent2 2 5" xfId="1970" xr:uid="{D92D3FB4-5EFB-4237-96DB-76209B5C7A6C}"/>
    <cellStyle name="40% - Accent2 3" xfId="128" xr:uid="{8552B77E-CEB5-425A-AD4E-9DEB5E7B44DD}"/>
    <cellStyle name="40% - Accent2 3 2" xfId="129" xr:uid="{32B49D7A-C620-4B5A-8D60-07FA90666E51}"/>
    <cellStyle name="40% - Accent3 2" xfId="130" xr:uid="{12548AD9-C31E-4D36-AF01-38D2FC5D468D}"/>
    <cellStyle name="40% - Accent3 2 2" xfId="131" xr:uid="{19E58E69-F4FA-4659-85B9-25ACFC8F8967}"/>
    <cellStyle name="40% - Accent3 2 3" xfId="132" xr:uid="{444637E8-220B-413D-86A2-D92BBBC048E4}"/>
    <cellStyle name="40% - Accent3 2 4" xfId="133" xr:uid="{636AD6EF-2485-4C35-993D-9B934E854F55}"/>
    <cellStyle name="40% - Accent3 2 5" xfId="1971" xr:uid="{6DD236A1-36B5-43A2-91CB-B6D8CC1074BD}"/>
    <cellStyle name="40% - Accent3 3" xfId="134" xr:uid="{B1C3170A-234F-4A17-BD1B-C3784131504A}"/>
    <cellStyle name="40% - Accent3 3 2" xfId="135" xr:uid="{0D73E8C4-82D5-4D3D-BB1B-C5A7B32B7EB7}"/>
    <cellStyle name="40% - Accent4 2" xfId="136" xr:uid="{F0B8303F-214E-4846-BA5D-23AA2689A302}"/>
    <cellStyle name="40% - Accent4 2 2" xfId="137" xr:uid="{F4880344-ACEC-4CC6-9AA6-14AB6E5435C2}"/>
    <cellStyle name="40% - Accent4 2 3" xfId="138" xr:uid="{88ADE8CE-6D8C-4375-950F-49EC7AEB9DD4}"/>
    <cellStyle name="40% - Accent4 2 4" xfId="139" xr:uid="{ED3F8AF9-42BF-4D55-92CA-AE7090BE9CFF}"/>
    <cellStyle name="40% - Accent4 2 5" xfId="1972" xr:uid="{9B7F4498-CFC2-47D6-913A-86861B1FA85C}"/>
    <cellStyle name="40% - Accent4 3" xfId="140" xr:uid="{B54280E2-1084-4302-B2EB-C68749393352}"/>
    <cellStyle name="40% - Accent4 3 2" xfId="141" xr:uid="{35796503-928F-4E9F-9F0A-A7BCE12F1CD2}"/>
    <cellStyle name="40% - Accent5 2" xfId="142" xr:uid="{84DD093F-93AB-4403-A70A-FDA110982000}"/>
    <cellStyle name="40% - Accent5 2 2" xfId="143" xr:uid="{A2BCB395-C637-43F5-9B86-F7E65AC12132}"/>
    <cellStyle name="40% - Accent5 2 3" xfId="144" xr:uid="{456D2432-AD64-487F-99A3-1E1F1DF9D3D9}"/>
    <cellStyle name="40% - Accent5 2 4" xfId="145" xr:uid="{3C155B42-C095-4B33-A1D2-D20D6C7815FC}"/>
    <cellStyle name="40% - Accent5 2 5" xfId="1973" xr:uid="{E0647727-1543-4CDD-9651-4F9F7BD8CA72}"/>
    <cellStyle name="40% - Accent5 3" xfId="146" xr:uid="{5160348F-2F0F-470A-918B-5E3EFE8A93E8}"/>
    <cellStyle name="40% - Accent5 3 2" xfId="147" xr:uid="{446B1FE1-55A0-4511-B264-20275A0B028C}"/>
    <cellStyle name="40% - Accent6 2" xfId="148" xr:uid="{6449BC23-97B2-43BA-BDB5-6055349E2A05}"/>
    <cellStyle name="40% - Accent6 2 2" xfId="149" xr:uid="{75BEC0DE-E425-4270-8AC7-EE98F30D2C0D}"/>
    <cellStyle name="40% - Accent6 2 3" xfId="150" xr:uid="{2895C6A9-0281-444F-834E-2D5A789E8AF7}"/>
    <cellStyle name="40% - Accent6 2 4" xfId="151" xr:uid="{C17F17D3-B37C-4406-B80B-6699BB52386F}"/>
    <cellStyle name="40% - Accent6 2 5" xfId="1974" xr:uid="{AF6D5777-887D-4C46-90E4-093D03F1DE0B}"/>
    <cellStyle name="40% - Accent6 3" xfId="152" xr:uid="{2AA7258B-70AC-4457-A26C-80CF373D705F}"/>
    <cellStyle name="40% - Accent6 3 2" xfId="153" xr:uid="{562F42C7-4E34-45CC-9AF7-E57457A91706}"/>
    <cellStyle name="40% - Dekorfärg1 2" xfId="1975" xr:uid="{D99ED536-4731-4070-8BAE-7EA894ECD268}"/>
    <cellStyle name="40% - Dekorfärg2 2" xfId="1976" xr:uid="{D128EC4E-DA17-48E2-A743-52B89F3B6DB7}"/>
    <cellStyle name="40% - Dekorfärg3 2" xfId="1977" xr:uid="{1111D729-66DA-4A3D-8F28-3F5383B9A5B7}"/>
    <cellStyle name="40% - Dekorfärg4 2" xfId="1978" xr:uid="{23E021E3-32CB-49BD-A70C-85039867B4CE}"/>
    <cellStyle name="40% - Dekorfärg5 2" xfId="1979" xr:uid="{33D7BC07-55AA-403E-B7E4-5FC96B157C1D}"/>
    <cellStyle name="40% - Dekorfärg6 2" xfId="1980" xr:uid="{BDAED8EC-C534-44F7-A5D9-69B5112D1FBC}"/>
    <cellStyle name="60 % - Farve1 2" xfId="50" xr:uid="{C819BEAF-1632-4519-8A89-FE90C5937D75}"/>
    <cellStyle name="60 % - Farve2 2" xfId="51" xr:uid="{67531138-2E48-47D7-B2B4-A7E43881233B}"/>
    <cellStyle name="60 % - Farve3 2" xfId="52" xr:uid="{09BD8480-3805-4946-B62E-32BFD2B5F169}"/>
    <cellStyle name="60 % - Farve4 2" xfId="53" xr:uid="{B7E3C213-3D7F-414D-9D48-805119D85C71}"/>
    <cellStyle name="60 % - Farve5 2" xfId="54" xr:uid="{ABC9E46C-D855-430D-948C-DCDED35C2F94}"/>
    <cellStyle name="60 % - Farve6 2" xfId="55" xr:uid="{D1AFBE42-E946-4D8A-8C6B-06595AF1BB3C}"/>
    <cellStyle name="60% - Accent1 2" xfId="154" xr:uid="{8B9A07CA-EF4A-4506-AE96-F9980F12197B}"/>
    <cellStyle name="60% - Accent1 2 2" xfId="155" xr:uid="{84E75B44-2B91-4DE2-B91A-59893C8D9BD1}"/>
    <cellStyle name="60% - Accent1 2 3" xfId="156" xr:uid="{610A10C4-F8F4-4C5D-967E-9FD53D04F115}"/>
    <cellStyle name="60% - Accent1 2 4" xfId="157" xr:uid="{D0554234-422B-4E75-AA55-52F9AF6131D1}"/>
    <cellStyle name="60% - Accent1 2 5" xfId="1981" xr:uid="{4B6B2F18-3B02-4ED1-A168-37E6AE98565A}"/>
    <cellStyle name="60% - Accent1 3" xfId="158" xr:uid="{D4659574-7FEA-4FD2-884C-79EB9DDE2D2B}"/>
    <cellStyle name="60% - Accent1 3 2" xfId="159" xr:uid="{0C89128C-E486-4967-B8F7-16056B56FCB3}"/>
    <cellStyle name="60% - Accent2 2" xfId="160" xr:uid="{F118CAEC-7484-4D9B-AAED-7EB8DBFBD092}"/>
    <cellStyle name="60% - Accent2 2 2" xfId="161" xr:uid="{8DE791F4-DD14-45AA-8398-887F514EB805}"/>
    <cellStyle name="60% - Accent2 2 3" xfId="162" xr:uid="{B7909488-7A1A-485B-9BDF-E5AB838E6AC9}"/>
    <cellStyle name="60% - Accent2 2 4" xfId="163" xr:uid="{3301BD02-E79D-4A86-A88F-89121BEA1D3F}"/>
    <cellStyle name="60% - Accent2 2 5" xfId="1982" xr:uid="{BAAD0F8E-A772-4026-BB25-28D21E06B70D}"/>
    <cellStyle name="60% - Accent2 3" xfId="164" xr:uid="{59A7E122-A0A5-4B10-8644-B5A7056B7ACC}"/>
    <cellStyle name="60% - Accent2 3 2" xfId="165" xr:uid="{CAC19333-E072-4890-BBC7-FE0983A362A9}"/>
    <cellStyle name="60% - Accent3 2" xfId="166" xr:uid="{4C510461-CF49-421A-BAC5-4C21AF43A9E6}"/>
    <cellStyle name="60% - Accent3 2 2" xfId="167" xr:uid="{1A1C4D92-E88F-4F28-AE19-F5301294FE3F}"/>
    <cellStyle name="60% - Accent3 2 3" xfId="168" xr:uid="{D8667CBB-C6CF-4E2F-B4F7-E104BBD087BF}"/>
    <cellStyle name="60% - Accent3 2 4" xfId="169" xr:uid="{7B69DBCA-6A0D-4F2E-83DC-2987B59E5629}"/>
    <cellStyle name="60% - Accent3 2 5" xfId="1983" xr:uid="{836D7C25-41F0-41A2-A36D-60E08C71A8D4}"/>
    <cellStyle name="60% - Accent3 3" xfId="170" xr:uid="{29246B3C-6EE7-4F3F-85D1-18A1057A5DAC}"/>
    <cellStyle name="60% - Accent3 3 2" xfId="171" xr:uid="{67CF291C-E7D9-4735-9183-2D61E3C52022}"/>
    <cellStyle name="60% - Accent4 2" xfId="172" xr:uid="{21439513-ADB9-4C2C-ACDD-7F4F6A407B9E}"/>
    <cellStyle name="60% - Accent4 2 2" xfId="173" xr:uid="{E3A5AC35-BD96-442C-A387-0E4F5AAC6AA1}"/>
    <cellStyle name="60% - Accent4 2 3" xfId="174" xr:uid="{3CFC2189-A8A6-4FD6-A8A5-B913E1D8E7D3}"/>
    <cellStyle name="60% - Accent4 2 4" xfId="175" xr:uid="{5986B440-94EB-42CB-BE3D-6BD6E42D4F69}"/>
    <cellStyle name="60% - Accent4 2 5" xfId="1984" xr:uid="{EF9070BE-A9C9-46C2-9041-4A75A2FB8D1F}"/>
    <cellStyle name="60% - Accent4 3" xfId="176" xr:uid="{A8F70D09-557D-499F-8FC6-5CDCE85C4444}"/>
    <cellStyle name="60% - Accent4 3 2" xfId="177" xr:uid="{6A1BDDE3-5C64-479B-AA88-956037DC46E3}"/>
    <cellStyle name="60% - Accent5 2" xfId="178" xr:uid="{AFF59216-EF50-4D8C-BFD3-66ABEFB7ADE2}"/>
    <cellStyle name="60% - Accent5 2 2" xfId="179" xr:uid="{9A189E02-EA36-4A90-9909-58517F6D5AE0}"/>
    <cellStyle name="60% - Accent5 2 3" xfId="180" xr:uid="{95B1B4B3-0A8F-4004-9435-85916015F08A}"/>
    <cellStyle name="60% - Accent5 2 4" xfId="181" xr:uid="{5D5A5D52-3E2B-4B1F-A303-A87A43DB2AC1}"/>
    <cellStyle name="60% - Accent5 2 5" xfId="1985" xr:uid="{C1A02ACB-6B45-4B78-9E92-EF912E957D55}"/>
    <cellStyle name="60% - Accent5 3" xfId="182" xr:uid="{0B783B84-06FE-43EC-9EBF-018B0915D9C4}"/>
    <cellStyle name="60% - Accent5 3 2" xfId="183" xr:uid="{6CFBC875-D002-4043-B757-1CD115BA2B44}"/>
    <cellStyle name="60% - Accent6 2" xfId="184" xr:uid="{DE4DEADF-138C-4A4B-91A3-BBF38EC8A6B7}"/>
    <cellStyle name="60% - Accent6 2 2" xfId="185" xr:uid="{9A59FD69-E404-4A69-BE4C-F678B0E808B9}"/>
    <cellStyle name="60% - Accent6 2 3" xfId="186" xr:uid="{3FAB4F49-2974-4DAF-9EE4-A097FE9EF944}"/>
    <cellStyle name="60% - Accent6 2 4" xfId="187" xr:uid="{31FA0709-6DAE-4CD8-B1E1-EC128FCA4D12}"/>
    <cellStyle name="60% - Accent6 2 5" xfId="1986" xr:uid="{DB85F5BF-1BF7-46BE-9A7D-A1B966E4FA17}"/>
    <cellStyle name="60% - Accent6 3" xfId="188" xr:uid="{70E37465-CECC-4C29-ABD3-8FA3DA74F1CC}"/>
    <cellStyle name="60% - Accent6 3 2" xfId="189" xr:uid="{F99032AE-BE61-4696-BC77-40237A98E541}"/>
    <cellStyle name="60% - Dekorfärg1 2" xfId="1987" xr:uid="{BEDB3B27-9EF9-452E-84D7-916453391458}"/>
    <cellStyle name="60% - Dekorfärg2 2" xfId="1988" xr:uid="{9802BF2B-E34D-4711-9C45-7704983C5AF7}"/>
    <cellStyle name="60% - Dekorfärg3 2" xfId="1989" xr:uid="{961C7D73-9BD3-4D30-B308-816FD1E8DEF8}"/>
    <cellStyle name="60% - Dekorfärg4 2" xfId="1990" xr:uid="{E42C47A4-7BF8-475B-B82A-259D53CD8AA6}"/>
    <cellStyle name="60% - Dekorfärg5 2" xfId="1991" xr:uid="{D9FDFAA0-29F3-40AF-AF2D-678084141BB4}"/>
    <cellStyle name="60% - Dekorfärg6 2" xfId="1992" xr:uid="{78E828EF-D72C-4982-93FB-DC74E9FA4BF3}"/>
    <cellStyle name="Accent1 2" xfId="190" xr:uid="{B5994167-7934-4F09-AD71-F8C928CA4CCA}"/>
    <cellStyle name="Accent1 2 2" xfId="191" xr:uid="{7979AB7F-380B-42D7-A2DE-14DB3FB8DDC3}"/>
    <cellStyle name="Accent1 2 3" xfId="192" xr:uid="{3410D42A-81BE-4DB9-8C82-BDC458C8BDE8}"/>
    <cellStyle name="Accent1 2 4" xfId="193" xr:uid="{F178F3AD-3409-4F12-AD5D-7D243691B182}"/>
    <cellStyle name="Accent1 2 5" xfId="1993" xr:uid="{3153B25E-831F-4A2C-9FED-501D5A6F17BD}"/>
    <cellStyle name="Accent1 3" xfId="194" xr:uid="{1C2FF9A8-965F-4868-80C9-D5873E4937B4}"/>
    <cellStyle name="Accent1 3 2" xfId="195" xr:uid="{92A0A58D-5CE3-4EC8-9D4A-6AA0D8CD6EC8}"/>
    <cellStyle name="Accent2 2" xfId="196" xr:uid="{E0EB6083-5FAE-4939-B020-D16FC734F766}"/>
    <cellStyle name="Accent2 2 2" xfId="197" xr:uid="{97F63D9C-DDD6-4E91-B630-BFBD2A75B8B5}"/>
    <cellStyle name="Accent2 2 3" xfId="198" xr:uid="{807E7D71-06E1-47E9-8355-1AECB99C8B37}"/>
    <cellStyle name="Accent2 2 4" xfId="199" xr:uid="{28D313EC-E29E-41B5-B65D-0C8F090B1860}"/>
    <cellStyle name="Accent2 2 5" xfId="1994" xr:uid="{74232DEE-4E41-4D46-ABB3-DBC323C1A7BB}"/>
    <cellStyle name="Accent2 3" xfId="200" xr:uid="{67423437-8BF5-4028-904F-49CF3B38A132}"/>
    <cellStyle name="Accent2 3 2" xfId="201" xr:uid="{895A346D-2811-4194-8CC3-B0F4DF03EBEA}"/>
    <cellStyle name="Accent3 2" xfId="202" xr:uid="{A85E83C2-3091-4A6E-91C3-B9911D5E6482}"/>
    <cellStyle name="Accent3 2 2" xfId="203" xr:uid="{89E444A3-649C-458B-B913-61C191F2B7A8}"/>
    <cellStyle name="Accent3 2 3" xfId="204" xr:uid="{4AE9290B-A059-41EA-B6D3-4DDE797A78D7}"/>
    <cellStyle name="Accent3 2 4" xfId="205" xr:uid="{B1231205-F6B3-4EC2-B8AC-CE56F6B8154E}"/>
    <cellStyle name="Accent3 2 5" xfId="1995" xr:uid="{50689D27-4917-4FD5-BD5F-85BA2F555423}"/>
    <cellStyle name="Accent3 3" xfId="206" xr:uid="{174BD90A-A037-4871-81FC-A09C90658EB6}"/>
    <cellStyle name="Accent3 3 2" xfId="207" xr:uid="{1D4129B7-CA21-4941-BE63-570D9CF0A3B6}"/>
    <cellStyle name="Accent4 2" xfId="208" xr:uid="{6D02D5B2-ABEB-49D6-A6C2-0768732ED71D}"/>
    <cellStyle name="Accent4 2 2" xfId="209" xr:uid="{1E380882-6F84-41A4-94DC-1110A2A79A97}"/>
    <cellStyle name="Accent4 2 3" xfId="210" xr:uid="{C8709CC6-38B1-494F-8973-6DF7B3B06551}"/>
    <cellStyle name="Accent4 2 4" xfId="211" xr:uid="{337B2C6A-193F-4C5E-A1F9-F3FEC8CFD6B1}"/>
    <cellStyle name="Accent4 2 5" xfId="1996" xr:uid="{BCD7D73A-9AD4-420D-BD2F-5BB3746C9E47}"/>
    <cellStyle name="Accent4 3" xfId="212" xr:uid="{ECC62393-EEBC-4818-9798-2250EF077E64}"/>
    <cellStyle name="Accent4 3 2" xfId="213" xr:uid="{C2A6FCBB-1869-46BF-A6D4-8632535A450F}"/>
    <cellStyle name="Accent5 2" xfId="214" xr:uid="{9764F76A-FEA4-40C2-BC43-1489F6C49EA0}"/>
    <cellStyle name="Accent5 2 2" xfId="215" xr:uid="{6E8F2D2C-222E-4153-BE36-3AC3D32540E8}"/>
    <cellStyle name="Accent5 2 3" xfId="216" xr:uid="{D857D5AC-F63E-4E3E-94DA-6F8A25A339E3}"/>
    <cellStyle name="Accent5 2 4" xfId="217" xr:uid="{20A3AFD1-A21B-45F9-8D04-98BA8A85986C}"/>
    <cellStyle name="Accent5 2 5" xfId="1997" xr:uid="{ADABD4D3-5909-41D5-92BC-7FFE28ED199B}"/>
    <cellStyle name="Accent5 3" xfId="218" xr:uid="{B2BF4D8B-8B42-43EC-8188-F25585C7102F}"/>
    <cellStyle name="Accent5 3 2" xfId="219" xr:uid="{9022A744-6E11-4569-B5EF-05A06F0EC66F}"/>
    <cellStyle name="Accent6 2" xfId="220" xr:uid="{D61F1DB1-C530-4AAC-94BF-491C315D1D30}"/>
    <cellStyle name="Accent6 2 2" xfId="221" xr:uid="{DE2A010D-0D66-48DE-855F-C7DD907160EC}"/>
    <cellStyle name="Accent6 2 3" xfId="222" xr:uid="{22E1B940-CBE6-4B8B-8A4C-53EDFDE7422A}"/>
    <cellStyle name="Accent6 2 4" xfId="223" xr:uid="{E76DC1AF-8215-455A-B92B-92423E137984}"/>
    <cellStyle name="Accent6 2 5" xfId="1998" xr:uid="{4DB87C89-9C26-4B48-BCCB-D8467826B1EA}"/>
    <cellStyle name="Accent6 3" xfId="224" xr:uid="{32340215-038D-4FEB-84D3-28F541750639}"/>
    <cellStyle name="Accent6 3 2" xfId="225" xr:uid="{EEF3BC9E-7F4B-4242-AEB4-E06D051BAA05}"/>
    <cellStyle name="Advarselstekst" xfId="23" builtinId="11" customBuiltin="1"/>
    <cellStyle name="AFE" xfId="228" xr:uid="{199F17F2-8E50-4973-9056-E0EB3B77A847}"/>
    <cellStyle name="AFE 2" xfId="229" xr:uid="{C0E4B32F-24F4-4169-8259-EF60D106A1DD}"/>
    <cellStyle name="Anteckning 2" xfId="1999" xr:uid="{EE0C9B8A-5D1D-45BA-A13B-233D11822B9C}"/>
    <cellStyle name="Anteckning 2 2" xfId="3023" xr:uid="{9DCB0748-7723-411E-86F8-255CBBA4F452}"/>
    <cellStyle name="background" xfId="232" xr:uid="{1ABFE842-2BDD-45C2-8763-4263B01FD82C}"/>
    <cellStyle name="Bad 2" xfId="233" xr:uid="{B15FE3D1-F17C-4FFB-B483-2F680324E1D1}"/>
    <cellStyle name="Bad 2 2" xfId="234" xr:uid="{95757353-2E0F-4A1F-BE53-155AF00F7944}"/>
    <cellStyle name="Bad 2 3" xfId="235" xr:uid="{3FB88225-F3C4-4D50-B253-0F1BD7F23380}"/>
    <cellStyle name="Bad 2 4" xfId="236" xr:uid="{8B0D5871-9CD1-43AC-A159-5DC530B6378A}"/>
    <cellStyle name="Bad 2 5" xfId="2000" xr:uid="{DB90EDD1-583F-4ED6-9907-A2E1F9063F50}"/>
    <cellStyle name="Bad 3" xfId="237" xr:uid="{9C34F28B-F667-4BD6-ABF1-739ACFA221FD}"/>
    <cellStyle name="Bad 3 2" xfId="238" xr:uid="{8744E5E0-EE15-4450-AC69-2101ED24FA8A}"/>
    <cellStyle name="banner" xfId="239" xr:uid="{88A12A38-D1F6-4009-B265-7B5FD66F1955}"/>
    <cellStyle name="Beløb" xfId="240" xr:uid="{E4221447-ABE8-4FD8-BBF6-21BA9EEA24D2}"/>
    <cellStyle name="Beløb (negative)" xfId="241" xr:uid="{F929FB91-5D1A-424D-A084-5D3967FB7727}"/>
    <cellStyle name="Beløb 1000" xfId="242" xr:uid="{AF31E91C-D011-4D51-8F40-358F2EF53CF3}"/>
    <cellStyle name="Beløb 1000 (negative)" xfId="243" xr:uid="{A9B1B4F1-6931-43D5-B17D-24A1E3B1901F}"/>
    <cellStyle name="Beløb 1000 (negative) 2" xfId="244" xr:uid="{B8642950-6264-426F-B7AA-1327D6382688}"/>
    <cellStyle name="Beløb 1000 (negative) 2 2" xfId="245" xr:uid="{E231F1E2-26A5-4FB3-8F98-9492C29A9589}"/>
    <cellStyle name="Beløb 1000 (negative) 3" xfId="246" xr:uid="{CA2DC02F-71D6-4954-B172-02EA789BFFA4}"/>
    <cellStyle name="Beløb 1000 2" xfId="247" xr:uid="{AC12073B-2A87-4123-814C-B43ACE30BB30}"/>
    <cellStyle name="Beløb 1000 2 2" xfId="248" xr:uid="{99FAF916-DE7E-4061-9AC8-4D66C9125FF8}"/>
    <cellStyle name="Beløb 1000 3" xfId="249" xr:uid="{4904D43F-5175-4179-8E62-7D9EE8378C79}"/>
    <cellStyle name="Beløb 1000 4" xfId="250" xr:uid="{773B4F80-D093-4153-B80D-F30EC58F544C}"/>
    <cellStyle name="Beløb 1000_040930_AFL_uppgj" xfId="251" xr:uid="{6E2D4303-4D37-43D3-AAC4-B568BA43B9BA}"/>
    <cellStyle name="Beregning" xfId="20" builtinId="22" customBuiltin="1"/>
    <cellStyle name="Beräkning 2" xfId="2001" xr:uid="{023B8479-F540-4279-A539-7068B194321C}"/>
    <cellStyle name="Beräkning 2 2" xfId="3024" xr:uid="{32BB48D0-297C-403B-BE76-FD29FA844EDE}"/>
    <cellStyle name="blue" xfId="2002" xr:uid="{C61DA95C-82EE-40CF-BC93-89D6B50F684E}"/>
    <cellStyle name="Bra 2" xfId="2003" xr:uid="{29A8E68A-60EC-4DED-B8F1-13E3834DBC58}"/>
    <cellStyle name="Ç¥ÁØ_´ë¿ìÃâÇÏ¿äÃ» " xfId="252" xr:uid="{846A8845-C739-4195-9BCF-D4C9C43316FA}"/>
    <cellStyle name="calc" xfId="253" xr:uid="{A238BC2C-7264-4994-9327-560CF7FD8515}"/>
    <cellStyle name="Calc Currency (0)" xfId="254" xr:uid="{2B5C9B1A-0E1A-40B9-A8CA-829C4B108D4E}"/>
    <cellStyle name="Calc Currency (0) 10" xfId="255" xr:uid="{78EE64BC-78E5-4128-9275-68A1CFF8656A}"/>
    <cellStyle name="Calc Currency (0) 10 2" xfId="256" xr:uid="{72EC8D57-B943-4B9C-BB40-7D4142BBCF61}"/>
    <cellStyle name="Calc Currency (0) 11" xfId="257" xr:uid="{B912DF04-669C-4A7B-AF17-4442B40F124B}"/>
    <cellStyle name="Calc Currency (0) 11 2" xfId="258" xr:uid="{7FC5356C-766F-40DE-B07F-7A49EC74C3FE}"/>
    <cellStyle name="Calc Currency (0) 12" xfId="259" xr:uid="{A9A08963-1E7E-453D-A8E1-68E774A5154F}"/>
    <cellStyle name="Calc Currency (0) 12 2" xfId="260" xr:uid="{66AA016E-C369-4270-8276-F96ECDEAE498}"/>
    <cellStyle name="Calc Currency (0) 13" xfId="261" xr:uid="{E83E4B4E-7940-4E96-B217-9C0C1819652A}"/>
    <cellStyle name="Calc Currency (0) 13 2" xfId="262" xr:uid="{BA997008-EF67-4B7B-B8E5-E35DD05559E6}"/>
    <cellStyle name="Calc Currency (0) 14" xfId="263" xr:uid="{FD087D2C-59FE-470F-993B-CD34C50A7992}"/>
    <cellStyle name="Calc Currency (0) 14 2" xfId="264" xr:uid="{38189ABC-46B5-4615-B8BC-F347FF3AD7FE}"/>
    <cellStyle name="Calc Currency (0) 15" xfId="265" xr:uid="{6C72F6A0-22C1-460D-81E5-1DB050544385}"/>
    <cellStyle name="Calc Currency (0) 15 2" xfId="266" xr:uid="{D0289D27-F980-4E39-8EE8-628B96A2C522}"/>
    <cellStyle name="Calc Currency (0) 16" xfId="267" xr:uid="{C2192C3C-98CE-4351-B228-3F5AADEB4F25}"/>
    <cellStyle name="Calc Currency (0) 2" xfId="268" xr:uid="{8346B2EA-6278-4953-8D57-E0725D39ECAA}"/>
    <cellStyle name="Calc Currency (0) 2 2" xfId="269" xr:uid="{6CA391F0-C82D-49B0-A2D9-B75DC7271DA7}"/>
    <cellStyle name="Calc Currency (0) 3" xfId="270" xr:uid="{037C5C38-11E3-4A2A-9E1E-1F72082AE49E}"/>
    <cellStyle name="Calc Currency (0) 3 2" xfId="271" xr:uid="{40E9165A-F0DE-4BE4-B4CA-B69E66F253F3}"/>
    <cellStyle name="Calc Currency (0) 4" xfId="272" xr:uid="{770D228D-C54C-4F40-8507-9A34498D01B7}"/>
    <cellStyle name="Calc Currency (0) 4 2" xfId="273" xr:uid="{0DD40747-5122-4CE6-9CFB-0289AEBCE796}"/>
    <cellStyle name="Calc Currency (0) 5" xfId="274" xr:uid="{918EDAEB-49A2-46EE-920B-BFB72F3F80F3}"/>
    <cellStyle name="Calc Currency (0) 5 2" xfId="275" xr:uid="{08A0BEED-A8FD-4610-83B5-A170B46AA2C8}"/>
    <cellStyle name="Calc Currency (0) 6" xfId="276" xr:uid="{536A25BA-5129-4BA9-85D1-96059A86A9E1}"/>
    <cellStyle name="Calc Currency (0) 6 2" xfId="277" xr:uid="{C8DCB6FA-8303-4459-8D84-09BBD18D44D1}"/>
    <cellStyle name="Calc Currency (0) 7" xfId="278" xr:uid="{8702C080-521B-4EE5-9686-66D7A4051806}"/>
    <cellStyle name="Calc Currency (0) 7 2" xfId="279" xr:uid="{4EA2443A-8ED3-4DF8-B381-2DD108553011}"/>
    <cellStyle name="Calc Currency (0) 8" xfId="280" xr:uid="{8E7F78A7-806D-467C-B800-E4EACA302156}"/>
    <cellStyle name="Calc Currency (0) 8 2" xfId="281" xr:uid="{F6B7BFAB-D179-4C65-B843-158D53F227AE}"/>
    <cellStyle name="Calc Currency (0) 9" xfId="282" xr:uid="{74427C9D-DA48-4E9D-979A-52F3C860CAEE}"/>
    <cellStyle name="Calc Currency (0) 9 2" xfId="283" xr:uid="{12E4CBE1-69F8-4599-BC75-9F391D293A99}"/>
    <cellStyle name="Calc Currency (0)_33" xfId="284" xr:uid="{BD12042E-DED9-424B-99AE-B84B6F47F15C}"/>
    <cellStyle name="Calc Currency (2)" xfId="285" xr:uid="{0575D462-DAE7-46B2-A392-BBAED5D792E8}"/>
    <cellStyle name="Calc Currency (2) 10" xfId="286" xr:uid="{3B368922-2439-46AD-BD54-1ECC41B0D218}"/>
    <cellStyle name="Calc Currency (2) 10 2" xfId="287" xr:uid="{1CF12C82-096A-4971-83F6-B2FF8CDEE21A}"/>
    <cellStyle name="Calc Currency (2) 11" xfId="288" xr:uid="{744983AA-5471-4421-8E94-20E9B71D9D64}"/>
    <cellStyle name="Calc Currency (2) 11 2" xfId="289" xr:uid="{9923B602-AFBB-4FE3-9EB4-86C11A5965CC}"/>
    <cellStyle name="Calc Currency (2) 12" xfId="290" xr:uid="{8DC66C8D-B031-449A-A25B-F1FC0B0FC15F}"/>
    <cellStyle name="Calc Currency (2) 12 2" xfId="291" xr:uid="{5DDC5F0E-ECFB-447C-B2A7-F3B29FABC6B5}"/>
    <cellStyle name="Calc Currency (2) 13" xfId="292" xr:uid="{F9C090F4-F6A6-4C0A-A10F-2DD2D5BE5A65}"/>
    <cellStyle name="Calc Currency (2) 13 2" xfId="293" xr:uid="{1C3FEE20-B695-4C9A-9A5E-CE3DF20681B8}"/>
    <cellStyle name="Calc Currency (2) 14" xfId="294" xr:uid="{368BD42A-8B66-49D8-AA06-8D32F8506294}"/>
    <cellStyle name="Calc Currency (2) 14 2" xfId="295" xr:uid="{81BAF627-13FE-4229-8BE0-DE6B8EF2C088}"/>
    <cellStyle name="Calc Currency (2) 15" xfId="296" xr:uid="{833359B5-FBEC-47F0-92D8-EC92FB2D7E44}"/>
    <cellStyle name="Calc Currency (2) 15 2" xfId="297" xr:uid="{C99C2B88-7E30-4655-9E69-019E3E47CB6D}"/>
    <cellStyle name="Calc Currency (2) 16" xfId="298" xr:uid="{5FBB787B-7D70-4731-9443-5895F78C0D05}"/>
    <cellStyle name="Calc Currency (2) 2" xfId="299" xr:uid="{1FE0CA91-4349-4EA0-9A95-ECABC3A76394}"/>
    <cellStyle name="Calc Currency (2) 2 2" xfId="300" xr:uid="{F925E53F-3956-401A-B6A0-5E573FD99C2E}"/>
    <cellStyle name="Calc Currency (2) 3" xfId="301" xr:uid="{BC79039A-5BA3-4A64-BB28-BEE31229B368}"/>
    <cellStyle name="Calc Currency (2) 3 2" xfId="302" xr:uid="{9F1DE9B0-C29E-4A5C-AC24-31230E7C4FF5}"/>
    <cellStyle name="Calc Currency (2) 4" xfId="303" xr:uid="{1033639C-6F77-4247-A7E1-8431412F26A4}"/>
    <cellStyle name="Calc Currency (2) 4 2" xfId="304" xr:uid="{6A791F93-6A50-4802-AAEA-CB76D884C95E}"/>
    <cellStyle name="Calc Currency (2) 5" xfId="305" xr:uid="{8FF84D17-190E-4C58-A796-04C1B456C996}"/>
    <cellStyle name="Calc Currency (2) 5 2" xfId="306" xr:uid="{F2BAAE14-F992-4797-94A0-5DC9D3683793}"/>
    <cellStyle name="Calc Currency (2) 6" xfId="307" xr:uid="{16C06A29-A84F-44AC-A8A6-B2D00C9CB99E}"/>
    <cellStyle name="Calc Currency (2) 6 2" xfId="308" xr:uid="{344B8CF8-34AB-4F48-B0B5-533D81204365}"/>
    <cellStyle name="Calc Currency (2) 7" xfId="309" xr:uid="{1F88C73B-2C1A-4F59-8E4D-CFE7B8A2CBC2}"/>
    <cellStyle name="Calc Currency (2) 7 2" xfId="310" xr:uid="{32A3FBC1-7FBE-4030-8782-C4A5E5B9F7F7}"/>
    <cellStyle name="Calc Currency (2) 8" xfId="311" xr:uid="{B4ECCEE4-0635-459E-A5CA-B2FE59D3052D}"/>
    <cellStyle name="Calc Currency (2) 8 2" xfId="312" xr:uid="{632A1758-FCDF-4D45-A690-8B15998C84B6}"/>
    <cellStyle name="Calc Currency (2) 9" xfId="313" xr:uid="{36F1EC33-1589-438D-B990-2027E42C8702}"/>
    <cellStyle name="Calc Currency (2) 9 2" xfId="314" xr:uid="{8E551505-635B-4F6F-917D-20194DDF4700}"/>
    <cellStyle name="Calc Currency (2)_33" xfId="315" xr:uid="{03994617-DFEF-457C-80FF-9F77765FD2A2}"/>
    <cellStyle name="Calc Percent (0)" xfId="316" xr:uid="{EFCB2ACC-ED42-429B-A1F2-99EA26B673C6}"/>
    <cellStyle name="Calc Percent (0) 10" xfId="317" xr:uid="{50A9C23D-4061-4E03-A323-78BE6B541D79}"/>
    <cellStyle name="Calc Percent (0) 10 2" xfId="318" xr:uid="{35715013-592F-4B51-AC9C-EEB36DEA54C9}"/>
    <cellStyle name="Calc Percent (0) 11" xfId="319" xr:uid="{CF63A205-640F-43E7-A81C-70330589C460}"/>
    <cellStyle name="Calc Percent (0) 11 2" xfId="320" xr:uid="{00785934-FFDC-4638-8A6C-9C4356127781}"/>
    <cellStyle name="Calc Percent (0) 12" xfId="321" xr:uid="{7711B7FB-DADE-49EF-9CA2-981F6AC25D7D}"/>
    <cellStyle name="Calc Percent (0) 12 2" xfId="322" xr:uid="{F774D99A-9BDE-4278-A08C-2860E0BD27D7}"/>
    <cellStyle name="Calc Percent (0) 13" xfId="323" xr:uid="{04D67FCE-3B5A-4FA1-93F3-2D0C999F33C1}"/>
    <cellStyle name="Calc Percent (0) 13 2" xfId="324" xr:uid="{6E6C185C-A756-402B-A6B4-967BAE4BF6F2}"/>
    <cellStyle name="Calc Percent (0) 14" xfId="325" xr:uid="{488848BC-F4F0-4702-97A0-211D6DE8B4B8}"/>
    <cellStyle name="Calc Percent (0) 14 2" xfId="326" xr:uid="{8E752BE5-E995-4F4E-802B-E0194DCD8E57}"/>
    <cellStyle name="Calc Percent (0) 15" xfId="327" xr:uid="{7E1C5066-473D-4922-A46E-376C1A6AA46E}"/>
    <cellStyle name="Calc Percent (0) 15 2" xfId="328" xr:uid="{AC161A0B-6A4D-4AB6-95AE-7F51E140E667}"/>
    <cellStyle name="Calc Percent (0) 16" xfId="329" xr:uid="{501CC8D8-C3AA-42FB-92B3-9DC4253DA502}"/>
    <cellStyle name="Calc Percent (0) 2" xfId="330" xr:uid="{8BA45FAA-F70B-4724-8768-4F53265FE615}"/>
    <cellStyle name="Calc Percent (0) 2 2" xfId="331" xr:uid="{00417DE7-8D34-442E-9F9E-B7A001116C1E}"/>
    <cellStyle name="Calc Percent (0) 3" xfId="332" xr:uid="{8FAB2D3A-783A-47B7-8F62-89EE674462A5}"/>
    <cellStyle name="Calc Percent (0) 3 2" xfId="333" xr:uid="{C5ABE813-3DD6-4679-8A70-1EB005EDFD89}"/>
    <cellStyle name="Calc Percent (0) 4" xfId="334" xr:uid="{5444D9BE-A09E-4E75-9018-0024E571B379}"/>
    <cellStyle name="Calc Percent (0) 4 2" xfId="335" xr:uid="{05578AA4-26B9-4FC4-951D-EE5A73F06DDA}"/>
    <cellStyle name="Calc Percent (0) 5" xfId="336" xr:uid="{31132304-141F-405E-B37A-AA8E62884AA2}"/>
    <cellStyle name="Calc Percent (0) 5 2" xfId="337" xr:uid="{0ED49B99-5802-434C-AE9F-F48BA70081BE}"/>
    <cellStyle name="Calc Percent (0) 6" xfId="338" xr:uid="{AA8CDA65-E31D-45DA-9F26-878DBEB8E8EB}"/>
    <cellStyle name="Calc Percent (0) 6 2" xfId="339" xr:uid="{64260DDB-482C-484A-9AC2-D65BD1DD4C2B}"/>
    <cellStyle name="Calc Percent (0) 7" xfId="340" xr:uid="{00D0EC1C-FE5E-4B27-BEE6-A2E543946CCF}"/>
    <cellStyle name="Calc Percent (0) 7 2" xfId="341" xr:uid="{4C8A147F-B804-4EBC-A753-2E7373CDD6EC}"/>
    <cellStyle name="Calc Percent (0) 8" xfId="342" xr:uid="{C0F93C06-D990-4615-A138-15BDA9749CEA}"/>
    <cellStyle name="Calc Percent (0) 8 2" xfId="343" xr:uid="{678B99D1-9E36-48A3-B092-9B95D3EB43B1}"/>
    <cellStyle name="Calc Percent (0) 9" xfId="344" xr:uid="{38E13365-8428-47CB-9F4C-0211829A0189}"/>
    <cellStyle name="Calc Percent (0) 9 2" xfId="345" xr:uid="{399CF8A6-ACF3-4914-9DEA-46FC66022D26}"/>
    <cellStyle name="Calc Percent (0)_33" xfId="346" xr:uid="{CDB87D3F-B55C-470D-B5C6-E1CADE4C9FB2}"/>
    <cellStyle name="Calc Percent (1)" xfId="347" xr:uid="{FFE5F95B-0456-4935-8CAB-CDA64497825F}"/>
    <cellStyle name="Calc Percent (1) 10" xfId="348" xr:uid="{CB50F1FA-4A4E-43E7-8C51-998F4B6D3EAC}"/>
    <cellStyle name="Calc Percent (1) 10 2" xfId="349" xr:uid="{CD21C728-B148-43D1-A496-5BB7A55364A4}"/>
    <cellStyle name="Calc Percent (1) 11" xfId="350" xr:uid="{4C054FEE-7064-4788-9A85-FEF759CDC48E}"/>
    <cellStyle name="Calc Percent (1) 11 2" xfId="351" xr:uid="{9C5BF86B-E0E0-4D5D-93E8-2742A4B6543E}"/>
    <cellStyle name="Calc Percent (1) 12" xfId="352" xr:uid="{E4B66762-EB17-4E88-9572-81861ED42318}"/>
    <cellStyle name="Calc Percent (1) 12 2" xfId="353" xr:uid="{B43F741C-9659-46B9-8823-6250CB5E0805}"/>
    <cellStyle name="Calc Percent (1) 13" xfId="354" xr:uid="{FFEF10F4-7489-4D1F-82DE-BD7D8565CC72}"/>
    <cellStyle name="Calc Percent (1) 13 2" xfId="355" xr:uid="{32BADC97-B775-4DF4-8982-BEBC40A838A4}"/>
    <cellStyle name="Calc Percent (1) 14" xfId="356" xr:uid="{151C2A92-285E-40C9-92D7-8E6CC45D471B}"/>
    <cellStyle name="Calc Percent (1) 14 2" xfId="357" xr:uid="{ED6F8696-8C28-4A4B-A372-00CB7C56F933}"/>
    <cellStyle name="Calc Percent (1) 15" xfId="358" xr:uid="{FCFF7F9B-2475-462D-B7A0-AB5372573C58}"/>
    <cellStyle name="Calc Percent (1) 15 2" xfId="359" xr:uid="{F6603799-779E-4BD1-A531-C77EDE5B652B}"/>
    <cellStyle name="Calc Percent (1) 16" xfId="360" xr:uid="{74C25078-5935-4AA3-844E-441DF1C9B391}"/>
    <cellStyle name="Calc Percent (1) 2" xfId="361" xr:uid="{BC587586-8A06-4E9A-A3F7-5E964F36189E}"/>
    <cellStyle name="Calc Percent (1) 2 2" xfId="362" xr:uid="{F1045F6E-FE01-4D6D-837A-7861A879FF88}"/>
    <cellStyle name="Calc Percent (1) 3" xfId="363" xr:uid="{7A5CD937-A2FD-48F3-A366-A66B27F16CAE}"/>
    <cellStyle name="Calc Percent (1) 3 2" xfId="364" xr:uid="{3B383B22-3A52-499D-A807-20128AAC5041}"/>
    <cellStyle name="Calc Percent (1) 4" xfId="365" xr:uid="{E9FC8505-D5A6-4AAE-AC2C-5AD0CE9C2D76}"/>
    <cellStyle name="Calc Percent (1) 4 2" xfId="366" xr:uid="{BEFB6432-B828-4500-AA45-195C5075BDA3}"/>
    <cellStyle name="Calc Percent (1) 5" xfId="367" xr:uid="{59ED9ED1-2E11-496B-BD07-38B9A620510E}"/>
    <cellStyle name="Calc Percent (1) 5 2" xfId="368" xr:uid="{B5F317A7-C13C-4BEF-8008-9D4144053A74}"/>
    <cellStyle name="Calc Percent (1) 6" xfId="369" xr:uid="{45C01DD6-7E1E-4D9F-8F57-63FC9F4DA499}"/>
    <cellStyle name="Calc Percent (1) 6 2" xfId="370" xr:uid="{44EB16F3-DC9A-471E-88AA-78812DDF181F}"/>
    <cellStyle name="Calc Percent (1) 7" xfId="371" xr:uid="{D5238069-E853-4A12-AFFB-A7E0D417FDE8}"/>
    <cellStyle name="Calc Percent (1) 7 2" xfId="372" xr:uid="{F2F7C022-A532-4407-8AAA-0CF9224C92BB}"/>
    <cellStyle name="Calc Percent (1) 8" xfId="373" xr:uid="{DF5F1C50-34D4-43DF-B603-C7D553614778}"/>
    <cellStyle name="Calc Percent (1) 8 2" xfId="374" xr:uid="{17E9F37B-595D-4757-9CEF-A1FB03211991}"/>
    <cellStyle name="Calc Percent (1) 9" xfId="375" xr:uid="{8DAE3676-BF7A-4D1B-97A3-1325FF5693A9}"/>
    <cellStyle name="Calc Percent (1) 9 2" xfId="376" xr:uid="{FBE13286-8176-477F-B0CF-72E8800C449B}"/>
    <cellStyle name="Calc Percent (1)_070831_Loan_bond" xfId="377" xr:uid="{A06FB8DC-D62B-44F5-A38D-3129E221DCDE}"/>
    <cellStyle name="Calc Percent (2)" xfId="378" xr:uid="{70A6718B-1DDE-4E3E-A069-59AFF872C3F3}"/>
    <cellStyle name="Calc Percent (2) 10" xfId="379" xr:uid="{4149E8B5-92A6-4FEE-881F-C390AE6AFC80}"/>
    <cellStyle name="Calc Percent (2) 10 2" xfId="380" xr:uid="{116628A1-8543-4D59-9218-D6F8B16B8912}"/>
    <cellStyle name="Calc Percent (2) 11" xfId="381" xr:uid="{2648343B-39BF-440E-AE1D-9CE17F678583}"/>
    <cellStyle name="Calc Percent (2) 11 2" xfId="382" xr:uid="{ECC9EC78-3FAF-49C9-93BB-24FD7226F7F8}"/>
    <cellStyle name="Calc Percent (2) 12" xfId="383" xr:uid="{7A4B4E90-8E7A-44B2-85AE-3BC0C13C2908}"/>
    <cellStyle name="Calc Percent (2) 12 2" xfId="384" xr:uid="{6701D7BE-C412-4923-AE60-3E1B092998F0}"/>
    <cellStyle name="Calc Percent (2) 13" xfId="385" xr:uid="{A8F25448-643B-4B6B-8245-E7AD5F111DD0}"/>
    <cellStyle name="Calc Percent (2) 13 2" xfId="386" xr:uid="{6EEB8C02-4AB7-4682-A6B8-FDF1C01B0C78}"/>
    <cellStyle name="Calc Percent (2) 14" xfId="387" xr:uid="{CE1510D2-5E32-43F1-A0A2-0798B26A815A}"/>
    <cellStyle name="Calc Percent (2) 14 2" xfId="388" xr:uid="{EAFAD780-B5AE-436B-9F97-CDF9996661BD}"/>
    <cellStyle name="Calc Percent (2) 15" xfId="389" xr:uid="{C3B29F6E-B9A4-4DBD-A296-C72869419652}"/>
    <cellStyle name="Calc Percent (2) 15 2" xfId="390" xr:uid="{503E7694-836F-4FBD-B083-D7B875C5669D}"/>
    <cellStyle name="Calc Percent (2) 16" xfId="391" xr:uid="{F8B844AD-F66E-4C05-A4EF-9AD07B95939E}"/>
    <cellStyle name="Calc Percent (2) 2" xfId="392" xr:uid="{D9CE328F-2BC1-4B4C-B972-10A98CCC34B7}"/>
    <cellStyle name="Calc Percent (2) 2 2" xfId="393" xr:uid="{0A4BCE27-1EE4-42DE-A9C4-DF5963D534E9}"/>
    <cellStyle name="Calc Percent (2) 3" xfId="394" xr:uid="{C4C9EE38-FA96-450A-B6CD-5C51F063EF60}"/>
    <cellStyle name="Calc Percent (2) 3 2" xfId="395" xr:uid="{3FAD4435-A5B5-41F0-AA92-4305258D0204}"/>
    <cellStyle name="Calc Percent (2) 4" xfId="396" xr:uid="{64575486-6D54-4F23-8A51-32EFF5E874D0}"/>
    <cellStyle name="Calc Percent (2) 4 2" xfId="397" xr:uid="{091C505E-7D80-47AE-8761-CB89FA46C6CD}"/>
    <cellStyle name="Calc Percent (2) 5" xfId="398" xr:uid="{F699F839-AA3A-4E67-B09D-4467F7012162}"/>
    <cellStyle name="Calc Percent (2) 5 2" xfId="399" xr:uid="{6402FAAC-F832-4B47-B440-205DB634A842}"/>
    <cellStyle name="Calc Percent (2) 6" xfId="400" xr:uid="{5F527FF5-1CA1-4746-9FD8-F6250E38F8BA}"/>
    <cellStyle name="Calc Percent (2) 6 2" xfId="401" xr:uid="{DBE598F5-4B0B-4237-ACB1-E36223E00C05}"/>
    <cellStyle name="Calc Percent (2) 7" xfId="402" xr:uid="{DA1635E0-3979-4C10-979A-554F704BBFE2}"/>
    <cellStyle name="Calc Percent (2) 7 2" xfId="403" xr:uid="{7F312D3C-ADB8-4A42-92ED-3F057F439358}"/>
    <cellStyle name="Calc Percent (2) 8" xfId="404" xr:uid="{95816323-03D0-44AE-B24A-9F0EAAA872CA}"/>
    <cellStyle name="Calc Percent (2) 8 2" xfId="405" xr:uid="{342326A2-E35D-4899-9B35-7FDF76173E8C}"/>
    <cellStyle name="Calc Percent (2) 9" xfId="406" xr:uid="{13530A09-1EA0-4541-B81F-49B266B3E6AB}"/>
    <cellStyle name="Calc Percent (2) 9 2" xfId="407" xr:uid="{D033A02F-8A9C-4BB5-8934-71C2F3493DE9}"/>
    <cellStyle name="Calc Percent (2)_33" xfId="408" xr:uid="{7402913B-43EF-4512-B2A5-CBA1FACC7629}"/>
    <cellStyle name="Calc Units (0)" xfId="409" xr:uid="{3023544B-8D81-4D03-AF3F-5D5F6C038080}"/>
    <cellStyle name="Calc Units (0) 10" xfId="410" xr:uid="{D127140D-F4AD-4848-AA8D-7DCA89F550A5}"/>
    <cellStyle name="Calc Units (0) 10 2" xfId="411" xr:uid="{6BED1F80-63B7-4A9E-9478-0D23249EB18F}"/>
    <cellStyle name="Calc Units (0) 11" xfId="412" xr:uid="{C2D81A22-3CFF-4DD6-B1F7-AEF9B023F996}"/>
    <cellStyle name="Calc Units (0) 11 2" xfId="413" xr:uid="{F73074B9-FFA2-49BE-80C8-7AF96AB0D1E0}"/>
    <cellStyle name="Calc Units (0) 12" xfId="414" xr:uid="{200C25A8-8804-4196-B40B-372374E9F26A}"/>
    <cellStyle name="Calc Units (0) 12 2" xfId="415" xr:uid="{2CD780F5-240A-4F58-96EF-B82BA47FEB48}"/>
    <cellStyle name="Calc Units (0) 13" xfId="416" xr:uid="{9ACBF710-DB6E-4823-A534-65EE1FA679F2}"/>
    <cellStyle name="Calc Units (0) 13 2" xfId="417" xr:uid="{62FBD1B8-1786-4A99-8510-F6A11DEC2884}"/>
    <cellStyle name="Calc Units (0) 14" xfId="418" xr:uid="{960701D7-3E21-4B3D-A0BB-9CE217B17025}"/>
    <cellStyle name="Calc Units (0) 14 2" xfId="419" xr:uid="{D7591BD1-B39E-47C5-AA0A-1FA209509F5C}"/>
    <cellStyle name="Calc Units (0) 15" xfId="420" xr:uid="{1F5E8BFC-4865-4E16-BF2F-31CD77452742}"/>
    <cellStyle name="Calc Units (0) 15 2" xfId="421" xr:uid="{EC50E2B6-9975-4346-8985-BD7F9316AA28}"/>
    <cellStyle name="Calc Units (0) 16" xfId="422" xr:uid="{5DF87AF4-0ED3-4EDA-995A-9D4C49426521}"/>
    <cellStyle name="Calc Units (0) 2" xfId="423" xr:uid="{B6C0634E-8C4A-43EE-828E-EFDF3F11F735}"/>
    <cellStyle name="Calc Units (0) 2 2" xfId="424" xr:uid="{314D27DF-B16F-4BDF-AF44-9C2868B3C982}"/>
    <cellStyle name="Calc Units (0) 3" xfId="425" xr:uid="{3ECEFE65-951D-43E3-B1F4-5DDF78265C87}"/>
    <cellStyle name="Calc Units (0) 3 2" xfId="426" xr:uid="{331C1B28-BCC5-4526-ABEE-63DA6EEB1990}"/>
    <cellStyle name="Calc Units (0) 4" xfId="427" xr:uid="{C9004032-8C64-4007-A187-870BB1CDEF16}"/>
    <cellStyle name="Calc Units (0) 4 2" xfId="428" xr:uid="{0849B141-D4A0-4304-9515-B9A9BB35ED95}"/>
    <cellStyle name="Calc Units (0) 5" xfId="429" xr:uid="{47A7FFD7-4BE4-4F34-B8EE-FC09036C1883}"/>
    <cellStyle name="Calc Units (0) 5 2" xfId="430" xr:uid="{4B48197A-7834-4536-9E95-76762EBBA39D}"/>
    <cellStyle name="Calc Units (0) 6" xfId="431" xr:uid="{96454059-DDC1-4500-9305-5924AD8B3C0E}"/>
    <cellStyle name="Calc Units (0) 6 2" xfId="432" xr:uid="{D1BBB30C-BF2B-49B5-A061-FD588A24EFB5}"/>
    <cellStyle name="Calc Units (0) 7" xfId="433" xr:uid="{E102F6E8-C65A-49A5-B479-C1FECF9868FB}"/>
    <cellStyle name="Calc Units (0) 7 2" xfId="434" xr:uid="{36D285E7-D5B0-4C71-92F7-0619048E7B6A}"/>
    <cellStyle name="Calc Units (0) 8" xfId="435" xr:uid="{19CDC953-A295-4282-B432-547D1E281AF8}"/>
    <cellStyle name="Calc Units (0) 8 2" xfId="436" xr:uid="{1692C85D-328E-4B47-954A-C9655BE2D61D}"/>
    <cellStyle name="Calc Units (0) 9" xfId="437" xr:uid="{A9A26D5B-D047-41FB-8E22-7D0DD5F16CA2}"/>
    <cellStyle name="Calc Units (0) 9 2" xfId="438" xr:uid="{7290B18B-11B0-4A09-9823-267563DEC3DB}"/>
    <cellStyle name="Calc Units (0)_33" xfId="439" xr:uid="{C4B46FB5-7109-489B-8A54-A7428700D4C2}"/>
    <cellStyle name="Calc Units (1)" xfId="440" xr:uid="{370A89DA-B68E-41D4-A5BF-A93FCE085727}"/>
    <cellStyle name="Calc Units (1) 10" xfId="441" xr:uid="{F53EDA5A-59D6-4C46-BEC0-2F3C1A923834}"/>
    <cellStyle name="Calc Units (1) 10 2" xfId="442" xr:uid="{2CA0986B-56A9-4456-9AD2-5009DD76B55A}"/>
    <cellStyle name="Calc Units (1) 11" xfId="443" xr:uid="{62D38842-AC0F-4E09-BD7B-511C5312DCF2}"/>
    <cellStyle name="Calc Units (1) 11 2" xfId="444" xr:uid="{FF86B361-9F02-4DAF-832D-087A28D6851E}"/>
    <cellStyle name="Calc Units (1) 12" xfId="445" xr:uid="{8ABAC055-DB09-4062-AC75-9FB17BD073EC}"/>
    <cellStyle name="Calc Units (1) 12 2" xfId="446" xr:uid="{E19330BA-8D03-42A6-94D9-F6BA1554BAD3}"/>
    <cellStyle name="Calc Units (1) 13" xfId="447" xr:uid="{1DFBCFCA-9306-435D-BB9E-8E1206E0F51B}"/>
    <cellStyle name="Calc Units (1) 13 2" xfId="448" xr:uid="{64E657B3-A4D2-4100-A67A-14F110C60E7F}"/>
    <cellStyle name="Calc Units (1) 14" xfId="449" xr:uid="{D2F80D0F-EA80-4297-8168-1524C7F885D9}"/>
    <cellStyle name="Calc Units (1) 14 2" xfId="450" xr:uid="{C6ECC021-2C7E-415F-9447-44B54B5DD791}"/>
    <cellStyle name="Calc Units (1) 15" xfId="451" xr:uid="{FB565823-BD46-4F17-92ED-FEA0A3CDC064}"/>
    <cellStyle name="Calc Units (1) 15 2" xfId="452" xr:uid="{7F3DC8B0-49BA-4BE7-BB73-02EAC55E4776}"/>
    <cellStyle name="Calc Units (1) 16" xfId="453" xr:uid="{5D816D46-0BA8-4A40-A6DF-59A6C5FB26AB}"/>
    <cellStyle name="Calc Units (1) 2" xfId="454" xr:uid="{1B1C4AF7-9C41-41C9-9559-48665FEDCAF3}"/>
    <cellStyle name="Calc Units (1) 2 2" xfId="455" xr:uid="{E5A4438C-65F5-433B-93BA-5BD1655B811A}"/>
    <cellStyle name="Calc Units (1) 3" xfId="456" xr:uid="{73B63CA3-F11B-49EB-A941-923BE496277B}"/>
    <cellStyle name="Calc Units (1) 3 2" xfId="457" xr:uid="{EE4BFA9A-C2CB-4FAB-906F-25FEB9B27943}"/>
    <cellStyle name="Calc Units (1) 4" xfId="458" xr:uid="{498BE09A-91BC-481F-9B85-A9E3F70070AA}"/>
    <cellStyle name="Calc Units (1) 4 2" xfId="459" xr:uid="{48FA6A75-AC73-4B36-AA4F-482576016856}"/>
    <cellStyle name="Calc Units (1) 5" xfId="460" xr:uid="{D26AE84C-3B18-4EC1-80C8-36B85E8CD3E2}"/>
    <cellStyle name="Calc Units (1) 5 2" xfId="461" xr:uid="{0B5263FE-C89A-4C7F-A2EC-9B7412D6195F}"/>
    <cellStyle name="Calc Units (1) 6" xfId="462" xr:uid="{CE2090FB-24FA-4F55-B059-011079573A18}"/>
    <cellStyle name="Calc Units (1) 6 2" xfId="463" xr:uid="{EA9659CD-DF06-4963-B3C0-852BDF42EE34}"/>
    <cellStyle name="Calc Units (1) 7" xfId="464" xr:uid="{756AA2EE-A0ED-4727-ABD2-6A261C71E20E}"/>
    <cellStyle name="Calc Units (1) 7 2" xfId="465" xr:uid="{C67A99FE-504D-49A1-8477-15BEE7C6D708}"/>
    <cellStyle name="Calc Units (1) 8" xfId="466" xr:uid="{B0DD46A9-6D9F-4751-BF54-93FAB140698F}"/>
    <cellStyle name="Calc Units (1) 8 2" xfId="467" xr:uid="{FC55A7BF-D96A-43E3-BC85-19C1E09EDC4E}"/>
    <cellStyle name="Calc Units (1) 9" xfId="468" xr:uid="{9745DB30-0B05-40AE-ABD1-1AD4D53C7253}"/>
    <cellStyle name="Calc Units (1) 9 2" xfId="469" xr:uid="{65EB9E6C-BFCB-4F78-9A9B-FFDE78F6D423}"/>
    <cellStyle name="Calc Units (1)_33" xfId="470" xr:uid="{B61AE55D-F4B2-4816-8B3C-4F5D2952754C}"/>
    <cellStyle name="Calc Units (2)" xfId="471" xr:uid="{40D6E644-7C65-4D7F-B739-FB978D2D09C0}"/>
    <cellStyle name="Calc Units (2) 10" xfId="472" xr:uid="{F511D927-6464-4ED0-8B39-27F8E3228F7F}"/>
    <cellStyle name="Calc Units (2) 10 2" xfId="473" xr:uid="{D87F8B24-70E6-4336-8844-349433A41547}"/>
    <cellStyle name="Calc Units (2) 11" xfId="474" xr:uid="{1A3D7459-EA34-4E53-B750-A6EC75AE4C4C}"/>
    <cellStyle name="Calc Units (2) 11 2" xfId="475" xr:uid="{B4681693-F672-42CF-B4C1-EAE529C9ACE5}"/>
    <cellStyle name="Calc Units (2) 12" xfId="476" xr:uid="{12CB2349-2933-4306-8A57-A934268BD8A5}"/>
    <cellStyle name="Calc Units (2) 12 2" xfId="477" xr:uid="{49661702-1BBB-4609-A94B-343F474697FD}"/>
    <cellStyle name="Calc Units (2) 13" xfId="478" xr:uid="{D043986F-7B00-4E50-8199-0CA2CF492231}"/>
    <cellStyle name="Calc Units (2) 13 2" xfId="479" xr:uid="{C3410BA7-1BB4-4953-A73D-0A3F5990F78A}"/>
    <cellStyle name="Calc Units (2) 14" xfId="480" xr:uid="{20F2DAB1-A798-46B5-8A1B-3044EE1F4547}"/>
    <cellStyle name="Calc Units (2) 14 2" xfId="481" xr:uid="{6B148CDE-2178-464A-99F3-9DEDF76C5E8F}"/>
    <cellStyle name="Calc Units (2) 15" xfId="482" xr:uid="{F435A566-B8BF-44E8-85EB-D2BD4D5A7BBF}"/>
    <cellStyle name="Calc Units (2) 15 2" xfId="483" xr:uid="{38E32A8F-2FDC-4D54-8233-A01651F74C8E}"/>
    <cellStyle name="Calc Units (2) 16" xfId="484" xr:uid="{F0CAE46E-F829-43F4-A3B2-B570D6A58105}"/>
    <cellStyle name="Calc Units (2) 2" xfId="485" xr:uid="{F04FB6B3-443E-462A-8D21-DA3A1B5C3F32}"/>
    <cellStyle name="Calc Units (2) 2 2" xfId="486" xr:uid="{FAF5782D-9EAC-44E9-A17E-9B23A7F814F5}"/>
    <cellStyle name="Calc Units (2) 3" xfId="487" xr:uid="{1D7B4BB9-EC57-4BCA-964B-E58491722E69}"/>
    <cellStyle name="Calc Units (2) 3 2" xfId="488" xr:uid="{4262B8C1-ABDD-4397-BEE4-F0DAD2E79D8D}"/>
    <cellStyle name="Calc Units (2) 4" xfId="489" xr:uid="{C01DF966-44C9-479F-901D-97C1F324F468}"/>
    <cellStyle name="Calc Units (2) 4 2" xfId="490" xr:uid="{1C2BAB87-A146-4A36-9704-64CB86A9974B}"/>
    <cellStyle name="Calc Units (2) 5" xfId="491" xr:uid="{C86634CE-F145-4354-88CB-FB5D8509632F}"/>
    <cellStyle name="Calc Units (2) 5 2" xfId="492" xr:uid="{E29F1224-DB3D-4308-9EDE-EB3668371AEE}"/>
    <cellStyle name="Calc Units (2) 6" xfId="493" xr:uid="{076022BD-0014-4D61-AF89-68F94F557BF1}"/>
    <cellStyle name="Calc Units (2) 6 2" xfId="494" xr:uid="{A00A88FC-5D57-40BB-9BE4-D3175D231373}"/>
    <cellStyle name="Calc Units (2) 7" xfId="495" xr:uid="{242CC205-0FF9-4193-A198-4EA0D63F75A8}"/>
    <cellStyle name="Calc Units (2) 7 2" xfId="496" xr:uid="{3DA83A04-60B2-48E0-9238-28E091D0430C}"/>
    <cellStyle name="Calc Units (2) 8" xfId="497" xr:uid="{3D2D7A43-5EEA-483C-A277-8AC60E3DED9B}"/>
    <cellStyle name="Calc Units (2) 8 2" xfId="498" xr:uid="{0A7EC722-FD54-4663-B83C-103235F28599}"/>
    <cellStyle name="Calc Units (2) 9" xfId="499" xr:uid="{95047A4B-EB35-4CBD-AFA0-6D05924210EA}"/>
    <cellStyle name="Calc Units (2) 9 2" xfId="500" xr:uid="{B5E0EDAB-C1A9-4D0A-9B22-9949014DDDD9}"/>
    <cellStyle name="Calc Units (2)_33" xfId="501" xr:uid="{712693D0-04ED-47FA-B775-376B4BC90997}"/>
    <cellStyle name="calc_Eingreidsluferlar" xfId="502" xr:uid="{B64E7F89-550F-4514-A2F8-226A444EC804}"/>
    <cellStyle name="calculated" xfId="503" xr:uid="{D6E40FF7-0617-4DE3-A060-B7848879BA0F}"/>
    <cellStyle name="Calculation 2" xfId="504" xr:uid="{8E85320B-5B88-4BD2-9D0D-96A8E71B311E}"/>
    <cellStyle name="Calculation 2 2" xfId="505" xr:uid="{1FD5B8E0-B618-4E77-A803-7E8DF0F93A0D}"/>
    <cellStyle name="Calculation 2 2 2" xfId="2905" xr:uid="{0EED7605-D2C9-41DB-B7BE-A3013A13B126}"/>
    <cellStyle name="Calculation 2 3" xfId="506" xr:uid="{918B2E64-7D1E-4B6C-90A0-A1454CD44845}"/>
    <cellStyle name="Calculation 2 3 2" xfId="2906" xr:uid="{836CC83D-CE44-43AC-9675-915629F8FCB1}"/>
    <cellStyle name="Calculation 2 4" xfId="507" xr:uid="{36E1AB74-E249-41FB-913C-9726276AAB39}"/>
    <cellStyle name="Calculation 2 4 2" xfId="2907" xr:uid="{F631FA4B-B298-4A1A-B89C-878AB0D65D71}"/>
    <cellStyle name="Calculation 2 5" xfId="2004" xr:uid="{BE3268E4-F737-4CB1-9AB9-3BFDC54DA1AE}"/>
    <cellStyle name="Calculation 2 5 2" xfId="3025" xr:uid="{E0C2E463-58F9-4084-B5E3-58A6F10D6C73}"/>
    <cellStyle name="Calculation 2 6" xfId="2904" xr:uid="{ABE436A7-ADB3-44E6-9E40-7FFC8E3FBDE6}"/>
    <cellStyle name="Calculation 3" xfId="508" xr:uid="{55E1226D-CCF3-472C-ACD6-BD7217C8571E}"/>
    <cellStyle name="Calculation 3 2" xfId="509" xr:uid="{91850220-9D7E-435F-BDB6-72AB156BE2CC}"/>
    <cellStyle name="Calculation 3 2 2" xfId="2909" xr:uid="{FDCAF59C-2B99-41FF-B62F-084FA84FB9C7}"/>
    <cellStyle name="Calculation 3 3" xfId="2908" xr:uid="{9891BBDE-A2D4-4CF6-8163-76993D0BE761}"/>
    <cellStyle name="CalcҐCurrency (0)_laroux" xfId="510" xr:uid="{8C644B96-35FF-4586-822E-694F99401066}"/>
    <cellStyle name="Check Cell 2" xfId="511" xr:uid="{056A2FD0-29EB-4E33-ABB3-734696EB60D2}"/>
    <cellStyle name="Check Cell 2 2" xfId="512" xr:uid="{8D3403A4-6C95-4185-8492-E68059CE5AE7}"/>
    <cellStyle name="Check Cell 2 3" xfId="513" xr:uid="{BCF92CC9-99B1-4B72-96BE-1A57770687EB}"/>
    <cellStyle name="Check Cell 2 4" xfId="514" xr:uid="{95B29A59-B129-4F51-B053-DD20D36C7D34}"/>
    <cellStyle name="Check Cell 2 5" xfId="2005" xr:uid="{9FCA8628-52BA-4F02-916B-DC46615DC584}"/>
    <cellStyle name="Check Cell 3" xfId="515" xr:uid="{66468E3A-653E-42BE-B55E-86E67CDBA246}"/>
    <cellStyle name="Check Cell 3 2" xfId="516" xr:uid="{5433C726-9499-4AC0-8956-9720119163D7}"/>
    <cellStyle name="Column_Title" xfId="517" xr:uid="{E05FA280-13D1-40CD-92D3-DB88E1D3BF62}"/>
    <cellStyle name="Comma [0] 3" xfId="1954" xr:uid="{43AB5635-6BC7-4D25-85A8-767445F52369}"/>
    <cellStyle name="Comma [0] 3 2" xfId="1955" xr:uid="{34E0C67E-AC52-4B49-9895-AF0991C090CC}"/>
    <cellStyle name="Comma [0] 3 3" xfId="3022" xr:uid="{27CF3378-F9B9-443F-9451-E5251D55366B}"/>
    <cellStyle name="Comma [00]" xfId="518" xr:uid="{49DBE860-A4D3-4090-AB4A-1895BF6AF8F1}"/>
    <cellStyle name="Comma [00] 10" xfId="519" xr:uid="{7980E0C7-C1D9-4BE3-A3F4-69051D7C2AB1}"/>
    <cellStyle name="Comma [00] 10 2" xfId="520" xr:uid="{F2F5CD37-EC1C-49FD-B857-9E151566C0C9}"/>
    <cellStyle name="Comma [00] 11" xfId="521" xr:uid="{BBDBB30D-CD2D-4524-BC55-A02839F9BB45}"/>
    <cellStyle name="Comma [00] 11 2" xfId="522" xr:uid="{1389918F-81D1-4A99-AF17-4FEBBC5303C7}"/>
    <cellStyle name="Comma [00] 12" xfId="523" xr:uid="{34445F26-8871-4B80-A88E-F4D4DAF69EF3}"/>
    <cellStyle name="Comma [00] 12 2" xfId="524" xr:uid="{015E37A8-A691-4ADF-8DDB-782D88233A48}"/>
    <cellStyle name="Comma [00] 13" xfId="525" xr:uid="{07BFAAD8-6090-462D-846F-9291FC1AC664}"/>
    <cellStyle name="Comma [00] 13 2" xfId="526" xr:uid="{F0F96EDD-BF0C-4D7D-A5C9-AC9C02CB85E6}"/>
    <cellStyle name="Comma [00] 14" xfId="527" xr:uid="{F2A2C39B-A5FB-4276-8C77-0C2DACD640EF}"/>
    <cellStyle name="Comma [00] 14 2" xfId="528" xr:uid="{8DFDDD83-636D-4D53-BF03-8E8C2036C7C2}"/>
    <cellStyle name="Comma [00] 15" xfId="529" xr:uid="{47CD9E5D-2221-4C59-9E51-34A71544FE19}"/>
    <cellStyle name="Comma [00] 15 2" xfId="530" xr:uid="{1273AA1E-6C49-40E8-BE2D-D5313142676A}"/>
    <cellStyle name="Comma [00] 16" xfId="531" xr:uid="{AB99A15B-507B-4783-A149-8A91B87D355B}"/>
    <cellStyle name="Comma [00] 2" xfId="532" xr:uid="{E25E42D8-140E-4C18-B756-953598EF3F5A}"/>
    <cellStyle name="Comma [00] 2 2" xfId="533" xr:uid="{B6770A95-0E5E-46BB-903A-57C968ED9E4E}"/>
    <cellStyle name="Comma [00] 3" xfId="534" xr:uid="{1DE92E89-61CA-403F-BBCD-9271B4C97030}"/>
    <cellStyle name="Comma [00] 3 2" xfId="535" xr:uid="{F18FA8A1-9232-49D5-AABF-7A6E36960C7C}"/>
    <cellStyle name="Comma [00] 4" xfId="536" xr:uid="{4ACF746F-064F-4A8C-8B78-5D2A2844059B}"/>
    <cellStyle name="Comma [00] 4 2" xfId="537" xr:uid="{8639401B-96B2-44D9-A4B5-80F910C5787D}"/>
    <cellStyle name="Comma [00] 5" xfId="538" xr:uid="{2DEE6153-288E-4045-97C4-C4527B8A9E75}"/>
    <cellStyle name="Comma [00] 5 2" xfId="539" xr:uid="{1D9C088C-B965-4692-B401-F728F7BE9B3D}"/>
    <cellStyle name="Comma [00] 6" xfId="540" xr:uid="{3126EDE6-570C-406E-91CE-F5B9E1A9BF09}"/>
    <cellStyle name="Comma [00] 6 2" xfId="541" xr:uid="{9BB9BDF8-6629-4529-8BB1-ABE386A6F3D4}"/>
    <cellStyle name="Comma [00] 7" xfId="542" xr:uid="{4C450BE9-18CC-41BE-9128-432CC670CFCB}"/>
    <cellStyle name="Comma [00] 7 2" xfId="543" xr:uid="{37EFB011-F149-4965-9D12-9FD831A0322A}"/>
    <cellStyle name="Comma [00] 8" xfId="544" xr:uid="{19745DDA-8D1C-4C11-A231-B161A2561C1F}"/>
    <cellStyle name="Comma [00] 8 2" xfId="545" xr:uid="{C47B1357-EFD7-4626-90B9-71233D16EBB8}"/>
    <cellStyle name="Comma [00] 9" xfId="546" xr:uid="{50D347C9-F43C-4DA1-B902-485895263C69}"/>
    <cellStyle name="Comma [00] 9 2" xfId="547" xr:uid="{052F4DF6-AB11-43F4-829A-645908844B97}"/>
    <cellStyle name="Comma 10" xfId="548" xr:uid="{6108F73C-01D8-4AFE-91ED-BFB0EC32C4C4}"/>
    <cellStyle name="Comma 10 2" xfId="549" xr:uid="{4B7A669D-B07A-4F3C-A39D-AD2B6C4269E5}"/>
    <cellStyle name="Comma 10 3" xfId="550" xr:uid="{51EAB1E9-8EDD-4383-B9A4-6C7F30018CA2}"/>
    <cellStyle name="Comma 10 4" xfId="551" xr:uid="{6D1D25B7-3716-417A-9E11-D5D92CF5843C}"/>
    <cellStyle name="Comma 11" xfId="552" xr:uid="{6C7C9715-90D9-436F-8119-84CE3F361631}"/>
    <cellStyle name="Comma 11 2" xfId="553" xr:uid="{3E1591B0-D544-4E61-A612-A0354BDE748B}"/>
    <cellStyle name="Comma 11 3" xfId="554" xr:uid="{51294BFB-290E-4DD7-9946-8EF0E5889E8E}"/>
    <cellStyle name="Comma 11 4" xfId="555" xr:uid="{6283B243-984D-4B76-8006-197205FBF7F8}"/>
    <cellStyle name="Comma 12" xfId="556" xr:uid="{2FF12E63-C96D-4BA1-87B4-D08D77DE1E20}"/>
    <cellStyle name="Comma 12 2" xfId="557" xr:uid="{4A49764A-75EA-412B-B56C-05706F60845F}"/>
    <cellStyle name="Comma 12 3" xfId="558" xr:uid="{A4DB553B-B577-4FE4-903A-368CFEFE33DF}"/>
    <cellStyle name="Comma 12 4" xfId="559" xr:uid="{7921B3A7-6735-4ED6-81AC-931C38094392}"/>
    <cellStyle name="Comma 13" xfId="560" xr:uid="{E60D31FC-8003-413E-9768-91826B434A6A}"/>
    <cellStyle name="Comma 13 2" xfId="561" xr:uid="{B1D588C9-9453-4C3F-A758-646B380C2C3F}"/>
    <cellStyle name="Comma 13 3" xfId="562" xr:uid="{9536AF5C-2B2D-47D0-8BB4-D1581DA796C0}"/>
    <cellStyle name="Comma 13 4" xfId="563" xr:uid="{CF0FE92F-AA1F-4E9A-B438-F59E2ECA6726}"/>
    <cellStyle name="Comma 14" xfId="564" xr:uid="{0DA39E4E-7CC3-44C7-9CA6-A59D8D52CCAC}"/>
    <cellStyle name="Comma 14 2" xfId="565" xr:uid="{0DEBC65E-F33F-47DC-886E-A4E769EE09CA}"/>
    <cellStyle name="Comma 14 2 2" xfId="566" xr:uid="{55D5FEAA-5F6D-4A46-B40F-8BB1F4B7F58D}"/>
    <cellStyle name="Comma 14 3" xfId="567" xr:uid="{40CF8B1F-3979-48DE-BEAD-F2A9D39EA05C}"/>
    <cellStyle name="Comma 14 3 2" xfId="568" xr:uid="{544FC968-EB7E-441C-8CB5-6149942E79EE}"/>
    <cellStyle name="Comma 14 4" xfId="569" xr:uid="{4E8D8B18-AFEE-4669-9F11-33E569AE4CFC}"/>
    <cellStyle name="Comma 14 4 2" xfId="570" xr:uid="{F7840996-793A-41DA-A80C-C3DE3C6A87C2}"/>
    <cellStyle name="Comma 14 5" xfId="571" xr:uid="{B0F8CE57-7211-453F-AC6B-C6291E3B3E6D}"/>
    <cellStyle name="Comma 15" xfId="572" xr:uid="{F2E1EEA2-1D92-4C54-A83D-443E8F1BB8DD}"/>
    <cellStyle name="Comma 15 2" xfId="573" xr:uid="{906BB4CB-16AC-4527-BFA8-D7AB4AE83F00}"/>
    <cellStyle name="Comma 15 2 2" xfId="2911" xr:uid="{70344A33-25A1-41BB-A31F-5C91EB3C1CB6}"/>
    <cellStyle name="Comma 15 3" xfId="574" xr:uid="{1940A8C9-50C9-45B3-9222-972D9E9B9EFD}"/>
    <cellStyle name="Comma 15 3 2" xfId="2912" xr:uid="{A6ED5819-2C66-4DFB-B65E-89464EB88EDE}"/>
    <cellStyle name="Comma 15 4" xfId="575" xr:uid="{49EB7290-167D-49FF-A414-CC4023145AA8}"/>
    <cellStyle name="Comma 15 4 2" xfId="2913" xr:uid="{9BBABC05-9A93-4645-BB48-F0DE73692F04}"/>
    <cellStyle name="Comma 15 5" xfId="2910" xr:uid="{9BC127BC-42BF-478A-9344-BF13B7FA62AA}"/>
    <cellStyle name="Comma 16" xfId="576" xr:uid="{0B145AE9-0B62-4AE4-A465-9EC7E1995967}"/>
    <cellStyle name="Comma 16 2" xfId="577" xr:uid="{9AC05997-9F78-432A-96FE-A7727F85A16F}"/>
    <cellStyle name="Comma 16 2 2" xfId="2915" xr:uid="{A77D5EF8-DD2C-45DC-B1FA-41D5FC9C3729}"/>
    <cellStyle name="Comma 16 3" xfId="2914" xr:uid="{70CCC8ED-E2B7-4D5E-9A7E-0F74E70D43D5}"/>
    <cellStyle name="Comma 17" xfId="578" xr:uid="{F546D4DD-0DFE-4B51-8139-266E23D919DF}"/>
    <cellStyle name="Comma 17 2" xfId="579" xr:uid="{D1D9DEA4-EA49-442B-BAD4-8C48FB5DD68F}"/>
    <cellStyle name="Comma 17 2 2" xfId="2917" xr:uid="{714C2B9E-7583-4ABD-BCEA-4C9163B6D3FC}"/>
    <cellStyle name="Comma 17 3" xfId="2916" xr:uid="{ACBA3D47-5EB3-4903-8180-1F9F3A1D510B}"/>
    <cellStyle name="Comma 18" xfId="580" xr:uid="{CD30A2CD-0C84-446E-B90D-939F56C8A5A9}"/>
    <cellStyle name="Comma 18 2" xfId="581" xr:uid="{B45D5C9E-B551-4878-B158-4E00B61AEFC4}"/>
    <cellStyle name="Comma 18 2 2" xfId="2919" xr:uid="{8D110F29-BFBD-4985-AAE6-996075B13B0F}"/>
    <cellStyle name="Comma 18 3" xfId="2918" xr:uid="{AAD22F02-A044-475E-A74F-F70DE7CDD5D8}"/>
    <cellStyle name="Comma 19" xfId="582" xr:uid="{1F9C3A0E-6CB7-4E29-9282-1CD41BA5FC74}"/>
    <cellStyle name="Comma 19 2" xfId="583" xr:uid="{EE42F900-89EE-4360-B7D5-4126FF35CC76}"/>
    <cellStyle name="Comma 19 2 2" xfId="2921" xr:uid="{9F184B27-BE5E-4ACB-B3CA-DAAA18E7C751}"/>
    <cellStyle name="Comma 19 3" xfId="2920" xr:uid="{719A00EE-81D7-4FC7-90D0-E67234286357}"/>
    <cellStyle name="Comma 2" xfId="584" xr:uid="{4FAAD374-C48E-436D-A14D-077A016E4B69}"/>
    <cellStyle name="Comma 2 10" xfId="585" xr:uid="{35DFC1F7-3826-4DE9-92FF-E2AC843F8E77}"/>
    <cellStyle name="Comma 2 10 2" xfId="586" xr:uid="{B80AE15F-5D46-4D79-978D-70459CE9BF51}"/>
    <cellStyle name="Comma 2 10 2 2" xfId="2924" xr:uid="{91D5A693-4DC6-4F73-89DC-680E7EF50B9B}"/>
    <cellStyle name="Comma 2 10 3" xfId="2923" xr:uid="{BEEAC98F-FE32-4180-A566-1614FD63D6BF}"/>
    <cellStyle name="Comma 2 11" xfId="587" xr:uid="{2A750C1E-8A98-43E1-9FA0-B098DBBD2004}"/>
    <cellStyle name="Comma 2 11 2" xfId="588" xr:uid="{0FC11D17-6E5A-4E28-A1D1-6157ED3697B3}"/>
    <cellStyle name="Comma 2 11 2 2" xfId="2926" xr:uid="{12A401DD-0315-40BF-BE4E-D85711801437}"/>
    <cellStyle name="Comma 2 11 3" xfId="2925" xr:uid="{BB549702-941B-4BBC-85C8-8F24DEF4BBFE}"/>
    <cellStyle name="Comma 2 12" xfId="589" xr:uid="{1B26E0D9-FEBE-4122-82EE-16BAD3C72121}"/>
    <cellStyle name="Comma 2 13" xfId="590" xr:uid="{FF05304B-29C4-4B91-B9DB-4759EF164B65}"/>
    <cellStyle name="Comma 2 14" xfId="2007" xr:uid="{8EEAC0C6-8360-4653-9B8A-4697536B2662}"/>
    <cellStyle name="Comma 2 15" xfId="2922" xr:uid="{B00DCF7C-B111-4E99-BDB5-BCF8D2B36AFC}"/>
    <cellStyle name="Comma 2 2" xfId="591" xr:uid="{A2481F8A-6E0C-483D-A20F-8851F4CEBFBB}"/>
    <cellStyle name="Comma 2 2 2" xfId="592" xr:uid="{654B139C-B74A-4F58-9DA7-12715152AD3B}"/>
    <cellStyle name="Comma 2 2 2 2" xfId="2928" xr:uid="{41AC7E9D-A669-46DF-97EA-A25744034B90}"/>
    <cellStyle name="Comma 2 2 3" xfId="593" xr:uid="{2021F868-C40D-45A8-A76D-4A173C9F761D}"/>
    <cellStyle name="Comma 2 2 3 2" xfId="2929" xr:uid="{37E9467B-AE67-4B6B-9B50-809B28A1AA8E}"/>
    <cellStyle name="Comma 2 2 4" xfId="594" xr:uid="{42B587E4-8900-488F-B6A6-07A2D986C1F4}"/>
    <cellStyle name="Comma 2 2 4 2" xfId="2930" xr:uid="{7707DEBF-84CE-4182-8609-4BBB0C7C1B71}"/>
    <cellStyle name="Comma 2 2 5" xfId="595" xr:uid="{DDEF5E1B-E30E-4C8D-B090-E35C9FA2490B}"/>
    <cellStyle name="Comma 2 2 5 2" xfId="2931" xr:uid="{1EFC53E5-9792-4CFB-8B5F-5104BD0B04FD}"/>
    <cellStyle name="Comma 2 2 6" xfId="2927" xr:uid="{D351D368-9DF7-4411-8B38-847CB672F5D7}"/>
    <cellStyle name="Comma 2 3" xfId="596" xr:uid="{8E392507-0AFC-4F40-A9CF-23FF62642236}"/>
    <cellStyle name="Comma 2 3 2" xfId="597" xr:uid="{7147715B-738B-4F4B-B29A-4D41A00AD2EE}"/>
    <cellStyle name="Comma 2 3 2 2" xfId="2933" xr:uid="{B59353E9-E47A-4444-8E11-193CB577B784}"/>
    <cellStyle name="Comma 2 3 3" xfId="2932" xr:uid="{587CB255-21DF-4E5A-B83A-F1C929B6CE65}"/>
    <cellStyle name="Comma 2 4" xfId="598" xr:uid="{A6E2FBC2-3734-4537-82B8-34EE220ACFC3}"/>
    <cellStyle name="Comma 2 4 2" xfId="599" xr:uid="{23F6C5A8-70A7-4AE9-9E8E-245448DA9E65}"/>
    <cellStyle name="Comma 2 4 2 2" xfId="2935" xr:uid="{04256566-A926-4D17-B356-A5F2530133F2}"/>
    <cellStyle name="Comma 2 4 3" xfId="2934" xr:uid="{4619C3D9-3945-4FAC-AB22-B4BF9C76D125}"/>
    <cellStyle name="Comma 2 5" xfId="600" xr:uid="{58F711F8-29D6-4131-8667-0789A39651CC}"/>
    <cellStyle name="Comma 2 5 2" xfId="601" xr:uid="{5823F69F-C3EB-4978-974F-0B5A5A7AEB6A}"/>
    <cellStyle name="Comma 2 5 2 2" xfId="2937" xr:uid="{077E8EE0-1046-4D18-89AA-8E23581B8DDF}"/>
    <cellStyle name="Comma 2 5 3" xfId="2936" xr:uid="{4D208591-2052-4C63-B773-631F314311A9}"/>
    <cellStyle name="Comma 2 6" xfId="602" xr:uid="{AF8034D6-DF87-443C-AD64-6AA9853861F9}"/>
    <cellStyle name="Comma 2 6 2" xfId="603" xr:uid="{8DFA342C-7F9F-451D-BF00-0959F96CC485}"/>
    <cellStyle name="Comma 2 6 2 2" xfId="2939" xr:uid="{C4D4AA07-75F0-4825-9460-5D178409C230}"/>
    <cellStyle name="Comma 2 6 3" xfId="2938" xr:uid="{C4AD6F8A-6D85-4805-A461-D85DCD405E2D}"/>
    <cellStyle name="Comma 2 7" xfId="604" xr:uid="{A945F676-A2CB-4AA1-B5AD-87CC84A4624C}"/>
    <cellStyle name="Comma 2 7 2" xfId="605" xr:uid="{D5C9A16A-DF5D-44C9-8046-DA9ED200FC7B}"/>
    <cellStyle name="Comma 2 7 2 2" xfId="2941" xr:uid="{3688F0B2-0DDE-4035-A124-57AB185C9C02}"/>
    <cellStyle name="Comma 2 7 3" xfId="2940" xr:uid="{15CBF162-9B87-4E2A-AADC-43DF71EBED62}"/>
    <cellStyle name="Comma 2 8" xfId="606" xr:uid="{368C44A2-4C87-48A3-9BC3-1A0AA47031BB}"/>
    <cellStyle name="Comma 2 8 2" xfId="607" xr:uid="{F1757ADE-5A82-4531-AE8A-EF9EA08B50E4}"/>
    <cellStyle name="Comma 2 8 2 2" xfId="2943" xr:uid="{D58997DD-2C27-4CC0-A38D-18D9F5146878}"/>
    <cellStyle name="Comma 2 8 3" xfId="2942" xr:uid="{0034DE51-2F03-4888-A11B-C0DEBFF0CA90}"/>
    <cellStyle name="Comma 2 9" xfId="608" xr:uid="{F49DE99E-2EDB-4F15-8280-9E03E48CE880}"/>
    <cellStyle name="Comma 2 9 2" xfId="609" xr:uid="{DF8CC89B-EB71-4FF6-AE52-3D75812F4864}"/>
    <cellStyle name="Comma 2 9 2 2" xfId="2945" xr:uid="{52883025-D1D6-4D6E-A8F0-274E480997CE}"/>
    <cellStyle name="Comma 2 9 3" xfId="2944" xr:uid="{87287EAA-031A-4265-90C4-F1B4146140FF}"/>
    <cellStyle name="Comma 2_30" xfId="610" xr:uid="{7EF4BFF2-A316-4722-947F-E5D539CEEB65}"/>
    <cellStyle name="Comma 20" xfId="611" xr:uid="{F419C494-12D3-40AD-9E4C-F8CF7A2FA3E0}"/>
    <cellStyle name="Comma 21" xfId="612" xr:uid="{DE2D836F-71EF-418B-8558-C563E561C279}"/>
    <cellStyle name="Comma 21 2" xfId="2946" xr:uid="{6FC3D494-F173-40A0-AD5F-C2FB0322EA5A}"/>
    <cellStyle name="Comma 22" xfId="613" xr:uid="{C5A5B83C-1B24-4AE8-A5F6-FD313666E002}"/>
    <cellStyle name="Comma 23" xfId="614" xr:uid="{A8030625-F4D2-4C60-A9F0-DDAA8EEF7A45}"/>
    <cellStyle name="Comma 24" xfId="2006" xr:uid="{402EF397-407F-4CD9-98B5-9F1B7866767C}"/>
    <cellStyle name="Comma 25" xfId="2891" xr:uid="{20656FE1-B3AF-4DFE-95C8-F9EB9E4613F5}"/>
    <cellStyle name="Comma 26" xfId="2892" xr:uid="{BE8E665D-13E0-4009-A4C0-40261D001733}"/>
    <cellStyle name="Comma 27" xfId="2890" xr:uid="{8202C2F0-9840-4E97-AA12-BA2B09D4ED28}"/>
    <cellStyle name="Comma 3" xfId="615" xr:uid="{3E1CFDE2-2E9C-4E22-986A-7510AB0D2D01}"/>
    <cellStyle name="Comma 3 2" xfId="616" xr:uid="{819704D1-97DB-4135-8CCC-A29C63FD3070}"/>
    <cellStyle name="Comma 3 3" xfId="617" xr:uid="{98ED49D3-27CF-4E73-9045-39FDE1E04E1B}"/>
    <cellStyle name="Comma 3 4" xfId="618" xr:uid="{671EA220-B045-4E5A-B3B9-BECF34F9F2BA}"/>
    <cellStyle name="Comma 3 5" xfId="619" xr:uid="{FF77279E-7C98-4DFF-A780-F938600DBAF4}"/>
    <cellStyle name="Comma 3 6" xfId="2008" xr:uid="{5970F91C-8B60-437B-BF6A-1BFD2808E8D2}"/>
    <cellStyle name="Comma 3 7" xfId="2947" xr:uid="{F4788F43-9631-4DFD-8ECB-9917E37CD326}"/>
    <cellStyle name="Comma 4" xfId="620" xr:uid="{A62B124C-9E49-4398-9DBB-433150B35D14}"/>
    <cellStyle name="Comma 4 10" xfId="621" xr:uid="{32CD8E40-85B4-405C-A602-E18F8AAB7480}"/>
    <cellStyle name="Comma 4 2" xfId="622" xr:uid="{B0E1577E-CF2E-4C1C-9153-EF13078B655B}"/>
    <cellStyle name="Comma 4 3" xfId="623" xr:uid="{E907DF51-97E8-4CA8-98BC-AEA1500E291A}"/>
    <cellStyle name="Comma 4 4" xfId="624" xr:uid="{F37C57D4-F3C2-4564-967C-0226C6D82A95}"/>
    <cellStyle name="Comma 4 5" xfId="625" xr:uid="{DE88CAE6-7C73-4B08-9678-A0F9A956DE81}"/>
    <cellStyle name="Comma 4 6" xfId="626" xr:uid="{4576F277-4E5E-48BF-BE00-DCBEC65057AA}"/>
    <cellStyle name="Comma 4 7" xfId="627" xr:uid="{AC20252D-AE6A-4B76-8BFD-27254BF725AD}"/>
    <cellStyle name="Comma 4 8" xfId="628" xr:uid="{936A84F8-5609-4B2F-BA5F-AF4D3EAE2F36}"/>
    <cellStyle name="Comma 4 9" xfId="629" xr:uid="{3034C7B5-DBB4-487A-9B82-F6D4665B80BB}"/>
    <cellStyle name="Comma 5" xfId="630" xr:uid="{6027D427-160D-41B1-BB60-AC201D035374}"/>
    <cellStyle name="Comma 5 2" xfId="631" xr:uid="{5CF2F1FD-2E5D-42B0-AF5A-79824454717D}"/>
    <cellStyle name="Comma 5 3" xfId="632" xr:uid="{1DD36E04-6520-4F0D-9CA5-CB9C9BF558F1}"/>
    <cellStyle name="Comma 5 4" xfId="633" xr:uid="{8B387271-A431-4DC9-949D-324314927F26}"/>
    <cellStyle name="Comma 6" xfId="634" xr:uid="{A81CF571-EF41-4AE1-BCA0-F7753154700D}"/>
    <cellStyle name="Comma 6 2" xfId="635" xr:uid="{44CE2574-30E7-4886-B160-369BFDB397B6}"/>
    <cellStyle name="Comma 6 3" xfId="636" xr:uid="{4583209C-E0CA-4AA3-AC23-55EDFE1C7020}"/>
    <cellStyle name="Comma 6 4" xfId="637" xr:uid="{5CC092CF-9346-49CC-BFCC-737BC122D138}"/>
    <cellStyle name="Comma 7" xfId="638" xr:uid="{A2981577-0D4C-4ABF-BCEB-548D5A4AD1E1}"/>
    <cellStyle name="Comma 7 2" xfId="639" xr:uid="{19A0F985-909D-44C3-864A-6708C629B77F}"/>
    <cellStyle name="Comma 7 3" xfId="640" xr:uid="{847D1DB8-7037-45A5-AA30-36198881E0B8}"/>
    <cellStyle name="Comma 7 4" xfId="641" xr:uid="{110421DE-F5A1-4AC5-870F-F254E3778BD4}"/>
    <cellStyle name="Comma 8" xfId="642" xr:uid="{89614B58-6572-4F44-988B-824E1173B15A}"/>
    <cellStyle name="Comma 8 2" xfId="643" xr:uid="{13D217BC-7F51-4E28-8CB8-997990380EF9}"/>
    <cellStyle name="Comma 8 3" xfId="644" xr:uid="{639C291A-F1EC-42E5-8802-28EDB5C5B937}"/>
    <cellStyle name="Comma 8 4" xfId="645" xr:uid="{BFB2A42A-0E93-40E7-8B17-07DECE5A2871}"/>
    <cellStyle name="Comma 9" xfId="646" xr:uid="{0A2EE6E8-271E-4A5E-B782-7B2594ACC46C}"/>
    <cellStyle name="Comma 9 2" xfId="647" xr:uid="{70F35F33-30D8-492E-B1DC-AF2CBF3F9893}"/>
    <cellStyle name="Comma 9 3" xfId="648" xr:uid="{D81CD81F-D171-4F82-ADE0-3324DB261710}"/>
    <cellStyle name="Comma 9 4" xfId="649" xr:uid="{301D43D5-9F14-47FB-91CF-4E97FE7ECEE2}"/>
    <cellStyle name="Coᱠma [0]_Q2 FY96" xfId="650" xr:uid="{47FF8A6C-834D-4879-BDB6-080DEB4D1475}"/>
    <cellStyle name="Currency [0] 10" xfId="651" xr:uid="{C8E76479-3427-4490-B9CC-1AE4012D0260}"/>
    <cellStyle name="Currency [0] 10 2" xfId="652" xr:uid="{10F295A5-FF59-460C-BCAF-6A713CAB81E1}"/>
    <cellStyle name="Currency [0] 10 2 2" xfId="2949" xr:uid="{3A18F42C-5CD7-46CD-B26B-2C55A4505CF9}"/>
    <cellStyle name="Currency [0] 10 3" xfId="2948" xr:uid="{8A7486A8-216A-4239-8B63-696C09668331}"/>
    <cellStyle name="Currency [0] 11" xfId="653" xr:uid="{2AAC9E0C-9783-4E25-84B4-C37E4E13E1D7}"/>
    <cellStyle name="Currency [0] 11 2" xfId="654" xr:uid="{03B55876-7FAD-4E1D-934B-6E47B1194912}"/>
    <cellStyle name="Currency [0] 11 2 2" xfId="2951" xr:uid="{1F62921D-D8D8-4695-8CA4-D2424CA5A2F5}"/>
    <cellStyle name="Currency [0] 11 3" xfId="2950" xr:uid="{C2EFEC15-4085-4E12-9366-A2E905A3B80D}"/>
    <cellStyle name="Currency [0] 12" xfId="655" xr:uid="{20900CC8-8411-4BBC-BA92-9FBE600283EA}"/>
    <cellStyle name="Currency [0] 12 2" xfId="656" xr:uid="{1A6C8C83-35B0-4847-B713-A2D57E514BD5}"/>
    <cellStyle name="Currency [0] 12 2 2" xfId="2953" xr:uid="{B04C279A-9CB7-4CEF-BD5D-EBAB22704ECA}"/>
    <cellStyle name="Currency [0] 12 3" xfId="2952" xr:uid="{217BFF04-AED2-43C6-92BE-66E95CD15DD5}"/>
    <cellStyle name="Currency [0] 13" xfId="657" xr:uid="{5F59BFA4-0935-4CEA-8751-CCF219F7F49C}"/>
    <cellStyle name="Currency [0] 13 2" xfId="658" xr:uid="{C0015936-52E6-4E37-A5BD-695A123AC6C3}"/>
    <cellStyle name="Currency [0] 13 2 2" xfId="2955" xr:uid="{6BA97B70-0428-42FF-AD7B-B77855919266}"/>
    <cellStyle name="Currency [0] 13 3" xfId="2954" xr:uid="{651E8938-03F1-4449-B646-DEF9997FE696}"/>
    <cellStyle name="Currency [0] 2" xfId="659" xr:uid="{C54E8D3C-0DBA-4820-B7AA-A59E22CC7589}"/>
    <cellStyle name="Currency [0] 2 2" xfId="660" xr:uid="{20BC830D-C96C-4140-8526-24094CCD9B53}"/>
    <cellStyle name="Currency [0] 2 2 2" xfId="2957" xr:uid="{9CCACC95-1CD2-4DBF-B4DC-54227C1B17D7}"/>
    <cellStyle name="Currency [0] 2 3" xfId="2956" xr:uid="{2B574848-F170-41E7-B2EF-135DFC3C948B}"/>
    <cellStyle name="Currency [0] 3" xfId="661" xr:uid="{AFE9B60F-72F0-4637-84B7-43BCFBA904DC}"/>
    <cellStyle name="Currency [0] 3 2" xfId="662" xr:uid="{AF1DD214-C515-4513-A911-144804BFCEC9}"/>
    <cellStyle name="Currency [0] 3 2 2" xfId="2959" xr:uid="{3FC0A450-19FB-4693-8B1E-224481BB8E2F}"/>
    <cellStyle name="Currency [0] 3 3" xfId="2958" xr:uid="{90CD496F-1F16-4401-9075-D215C5AE938F}"/>
    <cellStyle name="Currency [0] 4" xfId="663" xr:uid="{EE057B82-FB21-4626-8F67-F8CC7EBE27CA}"/>
    <cellStyle name="Currency [0] 4 2" xfId="664" xr:uid="{A42F61C2-9E1B-47B7-8ABE-767671897298}"/>
    <cellStyle name="Currency [0] 4 2 2" xfId="2961" xr:uid="{3CF59177-8EC7-46D6-9708-EED9F9055D4F}"/>
    <cellStyle name="Currency [0] 4 3" xfId="2960" xr:uid="{EDE2722F-99EC-433A-8C04-E5F31A0F4377}"/>
    <cellStyle name="Currency [0] 5" xfId="665" xr:uid="{C7B58925-4C5F-49BA-86EA-86776A926A2E}"/>
    <cellStyle name="Currency [0] 5 2" xfId="666" xr:uid="{B8CC2BA1-812C-4A1F-81C1-166018F19A71}"/>
    <cellStyle name="Currency [0] 5 2 2" xfId="2963" xr:uid="{67198588-D470-4733-B4D8-D1F17538F181}"/>
    <cellStyle name="Currency [0] 5 3" xfId="2962" xr:uid="{3098FCCD-F1E3-4CF3-83DC-78BAE3EDA36F}"/>
    <cellStyle name="Currency [0] 6" xfId="667" xr:uid="{8B0AC87C-9098-4D3F-8636-5A05A4193724}"/>
    <cellStyle name="Currency [0] 6 2" xfId="668" xr:uid="{154BE1B0-6BD7-4561-B0C6-8BF258D0B5F7}"/>
    <cellStyle name="Currency [0] 6 2 2" xfId="2965" xr:uid="{D9466262-27E0-4A52-8CA0-A054E41684A8}"/>
    <cellStyle name="Currency [0] 6 3" xfId="2964" xr:uid="{73EF965A-986F-47A7-8BD1-664C4DD9DCCF}"/>
    <cellStyle name="Currency [0] 7" xfId="669" xr:uid="{BD5CD5AB-6537-47AC-BA6B-BCA352E7B6BD}"/>
    <cellStyle name="Currency [0] 7 2" xfId="670" xr:uid="{8B8E6713-2F31-4C2D-BC06-E30CF4CDCFF0}"/>
    <cellStyle name="Currency [0] 7 2 2" xfId="2967" xr:uid="{B17AE003-D10D-4516-9D34-7BAD4C7B42A8}"/>
    <cellStyle name="Currency [0] 7 3" xfId="2966" xr:uid="{E54DE86F-F528-4E8D-B941-84CA4936D9DF}"/>
    <cellStyle name="Currency [0] 8" xfId="671" xr:uid="{780CB42E-1162-4A9D-898D-6604B05B286B}"/>
    <cellStyle name="Currency [0] 8 2" xfId="672" xr:uid="{F17E77A3-1E81-425C-9702-6A76EF60506C}"/>
    <cellStyle name="Currency [0] 8 2 2" xfId="2969" xr:uid="{C91059E6-C6FF-40A8-9398-FA1F6D52BA74}"/>
    <cellStyle name="Currency [0] 8 3" xfId="2968" xr:uid="{B43CB7E1-E48E-4047-82D2-D7FA5487E40F}"/>
    <cellStyle name="Currency [0] 9" xfId="673" xr:uid="{BCCD8418-D0E8-46D9-96A9-1BC69C7B59FF}"/>
    <cellStyle name="Currency [0] 9 2" xfId="674" xr:uid="{E91CBC8E-9436-4652-8D5C-38B1112F3C23}"/>
    <cellStyle name="Currency [0] 9 2 2" xfId="2971" xr:uid="{35B8586B-1034-4225-A563-19DF24A20125}"/>
    <cellStyle name="Currency [0] 9 3" xfId="2970" xr:uid="{FCDEF077-90D0-4BE8-9851-306CDA91B987}"/>
    <cellStyle name="Currency [00]" xfId="675" xr:uid="{DDCDE106-D9A2-42CA-B42E-4966DD140825}"/>
    <cellStyle name="Currency [00] 10" xfId="676" xr:uid="{1ACF1990-CBD8-44C1-A3DF-C6B2DC85CC65}"/>
    <cellStyle name="Currency [00] 10 2" xfId="677" xr:uid="{2DD25C58-96D8-43C1-A590-71C358F62986}"/>
    <cellStyle name="Currency [00] 11" xfId="678" xr:uid="{ACF6590B-FCC4-4B72-B0FC-496C5C6508C5}"/>
    <cellStyle name="Currency [00] 11 2" xfId="679" xr:uid="{4C3FBEFF-6A0F-435F-B2D3-A8E02528F1A2}"/>
    <cellStyle name="Currency [00] 12" xfId="680" xr:uid="{0042A0DC-1752-48D6-BB6F-F7F3FD592ACF}"/>
    <cellStyle name="Currency [00] 12 2" xfId="681" xr:uid="{29B83863-6A95-4E8D-B850-EC85C784E3C9}"/>
    <cellStyle name="Currency [00] 13" xfId="682" xr:uid="{E5447D52-326D-4D53-938A-16339A29B1CF}"/>
    <cellStyle name="Currency [00] 13 2" xfId="683" xr:uid="{FEA37A24-C93F-4F0B-9E55-218A0F7A5BD6}"/>
    <cellStyle name="Currency [00] 14" xfId="684" xr:uid="{733CC9AE-3AC6-4C0F-ACD1-31563CB2EBE1}"/>
    <cellStyle name="Currency [00] 14 2" xfId="685" xr:uid="{E1F249BD-44C0-4E6D-B740-5F5B9053CE71}"/>
    <cellStyle name="Currency [00] 15" xfId="686" xr:uid="{15A098D5-59B7-4722-8D25-E07829088997}"/>
    <cellStyle name="Currency [00] 15 2" xfId="687" xr:uid="{E471B6FF-52EE-44E0-9B61-C7552FD0FAE5}"/>
    <cellStyle name="Currency [00] 16" xfId="688" xr:uid="{5674344B-DCF7-4BAE-BB4E-D33D3835B15B}"/>
    <cellStyle name="Currency [00] 2" xfId="689" xr:uid="{538FF26F-8374-4653-9C23-B8829FC76EF3}"/>
    <cellStyle name="Currency [00] 2 2" xfId="690" xr:uid="{F16288F3-D26D-40EC-968F-BDE1CEE347F1}"/>
    <cellStyle name="Currency [00] 3" xfId="691" xr:uid="{55DDEC03-B3D7-4411-A8F2-5BC10A07F8B6}"/>
    <cellStyle name="Currency [00] 3 2" xfId="692" xr:uid="{7B3484BE-BE72-4A52-B7AF-4B243F556B87}"/>
    <cellStyle name="Currency [00] 4" xfId="693" xr:uid="{0DAC9334-052C-42C0-8C2A-E7BBA96D049A}"/>
    <cellStyle name="Currency [00] 4 2" xfId="694" xr:uid="{BE710621-1D43-4DF5-A8D7-5F22A01E3D92}"/>
    <cellStyle name="Currency [00] 5" xfId="695" xr:uid="{D68A9471-7863-440C-8991-E61CA1A6E15A}"/>
    <cellStyle name="Currency [00] 5 2" xfId="696" xr:uid="{50816FBD-36CB-4045-8C00-68D76747B4D2}"/>
    <cellStyle name="Currency [00] 6" xfId="697" xr:uid="{85EB094B-C8F8-4B59-8188-C9AE6762BF14}"/>
    <cellStyle name="Currency [00] 6 2" xfId="698" xr:uid="{AFF4F645-7BFE-4CAA-952B-7524238DCEBD}"/>
    <cellStyle name="Currency [00] 7" xfId="699" xr:uid="{2CEE9BDB-86D7-4BFE-951F-25124CAAB52A}"/>
    <cellStyle name="Currency [00] 7 2" xfId="700" xr:uid="{F0E073D3-5348-4914-A072-13EFA4C47116}"/>
    <cellStyle name="Currency [00] 8" xfId="701" xr:uid="{0F2F9D37-A582-4AB2-ADDD-2D73FF61A5C9}"/>
    <cellStyle name="Currency [00] 8 2" xfId="702" xr:uid="{3C01DA03-BA54-4C2C-A1C3-79D429B4722B}"/>
    <cellStyle name="Currency [00] 9" xfId="703" xr:uid="{C81205C8-CD67-4C2D-91A0-5F1C40717387}"/>
    <cellStyle name="Currency [00] 9 2" xfId="704" xr:uid="{6D96B0C2-A20D-42BF-8A76-E140B7CDBBA5}"/>
    <cellStyle name="DAGS" xfId="705" xr:uid="{AB7B00AB-584F-4BFF-BF95-66701DD2B1E9}"/>
    <cellStyle name="DAGS 2" xfId="706" xr:uid="{D481AEB1-D2BD-48BF-95B4-E19010D4D293}"/>
    <cellStyle name="DAGS 2 2" xfId="707" xr:uid="{A81F94A4-472E-4F4D-843B-CA892CED2937}"/>
    <cellStyle name="DAGS 3" xfId="708" xr:uid="{9B19A7D0-5470-4669-B44B-561FDEC1A003}"/>
    <cellStyle name="DAGS_Notes" xfId="709" xr:uid="{71B44B72-75B8-41F3-95C3-8FD7430CF080}"/>
    <cellStyle name="data" xfId="710" xr:uid="{0F28C893-E317-431D-99D4-D49B1087970B}"/>
    <cellStyle name="data 2" xfId="2972" xr:uid="{9F07FCB5-5EF3-4B11-8454-C589C48F8A8F}"/>
    <cellStyle name="Data1" xfId="711" xr:uid="{E0A28E85-9697-4F02-AB12-695B1DD15B1F}"/>
    <cellStyle name="Data2" xfId="712" xr:uid="{9972C087-CFC4-40FD-BBAC-165F2D5C3B3C}"/>
    <cellStyle name="Data3" xfId="713" xr:uid="{BF2DFC49-3B1F-43C8-9C69-65F580FC1CD2}"/>
    <cellStyle name="Data4" xfId="714" xr:uid="{E4B15F97-5160-43EA-9198-9D309319D61C}"/>
    <cellStyle name="Data5" xfId="715" xr:uid="{8DB25FA9-741E-43B5-892B-4A4E97525D5A}"/>
    <cellStyle name="Data5 2" xfId="2973" xr:uid="{E5A470DA-9E38-4F95-82BF-8964322E6EE1}"/>
    <cellStyle name="date" xfId="716" xr:uid="{C859F8CD-29E1-4488-8A09-EA62466C3A83}"/>
    <cellStyle name="Date Short" xfId="717" xr:uid="{4935751D-AF46-440A-A380-00CF048878E7}"/>
    <cellStyle name="Date Short 10" xfId="718" xr:uid="{2F72F00D-4EAF-43E0-A7B8-AF3D5A1186F5}"/>
    <cellStyle name="Date Short 11" xfId="719" xr:uid="{A281543D-5614-4A05-A103-4AF19B0C736E}"/>
    <cellStyle name="Date Short 12" xfId="720" xr:uid="{EB109119-B08E-4018-AEB2-A400A9C78524}"/>
    <cellStyle name="Date Short 13" xfId="721" xr:uid="{434B42F5-8487-471A-837E-A91630074C3E}"/>
    <cellStyle name="Date Short 14" xfId="722" xr:uid="{C7560F2D-7FBA-4F3E-BD83-3FF313915753}"/>
    <cellStyle name="Date Short 15" xfId="723" xr:uid="{C5D46224-B64A-49EF-B56D-D4D19FDB7FF4}"/>
    <cellStyle name="Date Short 2" xfId="724" xr:uid="{322BE9D1-2ED5-4C0F-A6BE-9FC8B4A399FC}"/>
    <cellStyle name="Date Short 3" xfId="725" xr:uid="{BE04BB45-A468-4111-AA6A-EBD8FCAFCF11}"/>
    <cellStyle name="Date Short 4" xfId="726" xr:uid="{8EE320FB-CC50-411F-8393-0E9954316A17}"/>
    <cellStyle name="Date Short 5" xfId="727" xr:uid="{7447B204-4C59-47FC-BB6E-E3DCA9183177}"/>
    <cellStyle name="Date Short 6" xfId="728" xr:uid="{E8EC28C1-06C2-42A7-BA50-BF0904D4C253}"/>
    <cellStyle name="Date Short 7" xfId="729" xr:uid="{3E63F9E5-3534-426A-AAA3-5CB4547B22EC}"/>
    <cellStyle name="Date Short 8" xfId="730" xr:uid="{D86120AD-816C-4D5F-B5AC-162EFBD3EC8C}"/>
    <cellStyle name="Date Short 9" xfId="731" xr:uid="{343FFAAC-7816-4862-8611-44352157226C}"/>
    <cellStyle name="datetime" xfId="732" xr:uid="{0C5CBCEC-4850-4DC0-867A-06D82AA446EE}"/>
    <cellStyle name="Decimal" xfId="733" xr:uid="{72EC3C44-FBE9-4443-8F86-020FA854C8EF}"/>
    <cellStyle name="Decimal (negative)" xfId="734" xr:uid="{BD528117-13B3-44A2-A957-C501260A1751}"/>
    <cellStyle name="Decimal (negative) 2" xfId="735" xr:uid="{029D9B0A-C9EA-4906-BAAF-B893A2DD6648}"/>
    <cellStyle name="Decimal (negative) 2 2" xfId="736" xr:uid="{1B5D0EB4-30CC-40D2-8D1D-92D90A20094E}"/>
    <cellStyle name="Decimal (negative) 3" xfId="737" xr:uid="{0ED39895-87F3-456E-99BB-CB1AC6F27AB7}"/>
    <cellStyle name="Dålig 2" xfId="2009" xr:uid="{D8A34D00-3A5E-4158-BF6A-296B0696092D}"/>
    <cellStyle name="Enter Currency (0)" xfId="738" xr:uid="{0F69A5FE-FF9B-4396-84BA-4411C1FA28B5}"/>
    <cellStyle name="Enter Currency (0) 10" xfId="739" xr:uid="{719FDC09-DEA7-49D9-A874-22C6844FCCD7}"/>
    <cellStyle name="Enter Currency (0) 10 2" xfId="740" xr:uid="{BC4D4D34-FC8C-42D7-AA48-6E5E72B86F03}"/>
    <cellStyle name="Enter Currency (0) 11" xfId="741" xr:uid="{779EF71B-1A00-4593-8FFB-B7241F708F1E}"/>
    <cellStyle name="Enter Currency (0) 11 2" xfId="742" xr:uid="{227F20D9-4B8F-487F-BBF7-B65980EDA0AD}"/>
    <cellStyle name="Enter Currency (0) 12" xfId="743" xr:uid="{1B224711-A28B-4464-AF29-20D0656224DC}"/>
    <cellStyle name="Enter Currency (0) 12 2" xfId="744" xr:uid="{FC1B8EC0-3A5B-413C-8996-72B14384E440}"/>
    <cellStyle name="Enter Currency (0) 13" xfId="745" xr:uid="{C6BBE93A-F032-4A35-B03E-AC1714232F46}"/>
    <cellStyle name="Enter Currency (0) 13 2" xfId="746" xr:uid="{3A7D5CAC-FF92-4DF3-87A2-3E185A3C3E31}"/>
    <cellStyle name="Enter Currency (0) 14" xfId="747" xr:uid="{4AAC46A9-277E-46BF-A9A9-166A59ED0B5A}"/>
    <cellStyle name="Enter Currency (0) 14 2" xfId="748" xr:uid="{64507995-523A-4FE2-972B-4774EBB41DCC}"/>
    <cellStyle name="Enter Currency (0) 15" xfId="749" xr:uid="{E248DCD8-D2D3-4E27-B6ED-2CE8784EB5DB}"/>
    <cellStyle name="Enter Currency (0) 15 2" xfId="750" xr:uid="{E2D35DAF-DD8F-4FBD-90C1-A5F184685384}"/>
    <cellStyle name="Enter Currency (0) 16" xfId="751" xr:uid="{2BC552F0-3C37-4A79-A241-8986570E46EB}"/>
    <cellStyle name="Enter Currency (0) 2" xfId="752" xr:uid="{6151CBED-9E41-41BA-B0DE-6024E0A83A86}"/>
    <cellStyle name="Enter Currency (0) 2 2" xfId="753" xr:uid="{41FC2EA5-0E68-45F4-A13C-3CA3E7001A35}"/>
    <cellStyle name="Enter Currency (0) 3" xfId="754" xr:uid="{65943693-7B0F-48A9-80E5-1B394C0AC090}"/>
    <cellStyle name="Enter Currency (0) 3 2" xfId="755" xr:uid="{3E6855C0-F4DC-4960-A734-CE5B93A440F9}"/>
    <cellStyle name="Enter Currency (0) 4" xfId="756" xr:uid="{8B0CC15E-E626-4E88-ACF6-1FB705C402D0}"/>
    <cellStyle name="Enter Currency (0) 4 2" xfId="757" xr:uid="{2403077E-374E-4C8A-A1D2-7F9B4CAB2A90}"/>
    <cellStyle name="Enter Currency (0) 5" xfId="758" xr:uid="{32C09E8F-C159-4B99-84AF-32772184E383}"/>
    <cellStyle name="Enter Currency (0) 5 2" xfId="759" xr:uid="{063B1FD8-E39D-4E06-8963-8A292BE4CD0F}"/>
    <cellStyle name="Enter Currency (0) 6" xfId="760" xr:uid="{6B87DE97-E5D0-4536-96C4-8130492C3F38}"/>
    <cellStyle name="Enter Currency (0) 6 2" xfId="761" xr:uid="{AE26CAD7-282D-4CBA-8A93-325846FAB02B}"/>
    <cellStyle name="Enter Currency (0) 7" xfId="762" xr:uid="{32715FD7-74E8-4632-8151-F2FD629D0F42}"/>
    <cellStyle name="Enter Currency (0) 7 2" xfId="763" xr:uid="{BC36AE68-D94A-4128-AA47-928DDE3333CD}"/>
    <cellStyle name="Enter Currency (0) 8" xfId="764" xr:uid="{63E98D5E-AB76-4D63-B8D6-7C2F62947D90}"/>
    <cellStyle name="Enter Currency (0) 8 2" xfId="765" xr:uid="{CE2533AF-355F-4567-A97D-0FFA3D353597}"/>
    <cellStyle name="Enter Currency (0) 9" xfId="766" xr:uid="{C02FC41D-45BD-49E6-9276-1A88FC2ACAA5}"/>
    <cellStyle name="Enter Currency (0) 9 2" xfId="767" xr:uid="{3A38D8D2-6D38-41FD-B6A3-5F951BE7DC0E}"/>
    <cellStyle name="Enter Currency (0)_33" xfId="768" xr:uid="{5C122E01-3E4B-4C36-8BAA-E1D2372F152F}"/>
    <cellStyle name="Enter Currency (2)" xfId="769" xr:uid="{8A417B25-52A3-4699-A2F4-2C4090D7194E}"/>
    <cellStyle name="Enter Currency (2) 10" xfId="770" xr:uid="{1F5A0F59-CF19-4894-A5EF-C932DA8514BE}"/>
    <cellStyle name="Enter Currency (2) 10 2" xfId="771" xr:uid="{53D4A6AA-B131-4E13-90D0-2E414607827F}"/>
    <cellStyle name="Enter Currency (2) 11" xfId="772" xr:uid="{6FA592E9-3295-4BE1-B05D-EB30681C8688}"/>
    <cellStyle name="Enter Currency (2) 11 2" xfId="773" xr:uid="{53C022E6-2ADD-4952-BD77-E099A5710319}"/>
    <cellStyle name="Enter Currency (2) 12" xfId="774" xr:uid="{E3D10D20-3CBE-4DA7-98AA-7A51B4AD587F}"/>
    <cellStyle name="Enter Currency (2) 12 2" xfId="775" xr:uid="{B5D5D0B9-3D0A-4557-876C-CFBF22A51DE8}"/>
    <cellStyle name="Enter Currency (2) 13" xfId="776" xr:uid="{F8F63BC5-448E-4F24-9FC5-F86E405EC6D9}"/>
    <cellStyle name="Enter Currency (2) 13 2" xfId="777" xr:uid="{89122845-900F-4CE8-B56C-4A0608B7FE22}"/>
    <cellStyle name="Enter Currency (2) 14" xfId="778" xr:uid="{0485B1D4-7761-44E6-9C05-112B632852F7}"/>
    <cellStyle name="Enter Currency (2) 14 2" xfId="779" xr:uid="{48FB2CB8-C16C-43C1-8ED3-C4011967F0CA}"/>
    <cellStyle name="Enter Currency (2) 15" xfId="780" xr:uid="{AA755E50-F4C9-4079-BBAB-85BEB2234DAF}"/>
    <cellStyle name="Enter Currency (2) 15 2" xfId="781" xr:uid="{47F257CA-12B1-4E9F-AF89-F8FF52C686D5}"/>
    <cellStyle name="Enter Currency (2) 16" xfId="782" xr:uid="{55CE0018-566A-4AC9-A0E6-3D6C8A7ED144}"/>
    <cellStyle name="Enter Currency (2) 2" xfId="783" xr:uid="{A44FDAB8-02C4-41C9-82F5-072F6B0615C8}"/>
    <cellStyle name="Enter Currency (2) 2 2" xfId="784" xr:uid="{11620AF2-9C90-486E-8958-A290162F5307}"/>
    <cellStyle name="Enter Currency (2) 3" xfId="785" xr:uid="{9098D20E-29BF-4766-9FCF-6AFA7A3A0701}"/>
    <cellStyle name="Enter Currency (2) 3 2" xfId="786" xr:uid="{86C7A398-2BA7-4F24-8FD0-B32AD4533A29}"/>
    <cellStyle name="Enter Currency (2) 4" xfId="787" xr:uid="{63D10C91-AF75-407F-9157-222BA54D60DF}"/>
    <cellStyle name="Enter Currency (2) 4 2" xfId="788" xr:uid="{7AFA3537-4D85-457D-B22B-F6CADA992897}"/>
    <cellStyle name="Enter Currency (2) 5" xfId="789" xr:uid="{8C406912-B926-4E01-802A-3BD511BC841B}"/>
    <cellStyle name="Enter Currency (2) 5 2" xfId="790" xr:uid="{55ED0DF8-E32A-4DBF-B8F4-4A85DCCC52ED}"/>
    <cellStyle name="Enter Currency (2) 6" xfId="791" xr:uid="{AB3780CB-C9C6-4328-8B02-577B295B6E99}"/>
    <cellStyle name="Enter Currency (2) 6 2" xfId="792" xr:uid="{A466D76F-CCDB-49CF-B749-9B0AE588BE43}"/>
    <cellStyle name="Enter Currency (2) 7" xfId="793" xr:uid="{57634F1F-7C12-4E71-A7FC-8C700BBCEDC4}"/>
    <cellStyle name="Enter Currency (2) 7 2" xfId="794" xr:uid="{D82DA2C0-6F25-4DFB-AE34-8261AD36916F}"/>
    <cellStyle name="Enter Currency (2) 8" xfId="795" xr:uid="{323BC6CE-E406-409E-9B3F-CEF3C3C90426}"/>
    <cellStyle name="Enter Currency (2) 8 2" xfId="796" xr:uid="{ED979945-8C2A-47C2-84BA-B5713F581E90}"/>
    <cellStyle name="Enter Currency (2) 9" xfId="797" xr:uid="{F40C6275-EEF0-4B34-B86C-F16A82734565}"/>
    <cellStyle name="Enter Currency (2) 9 2" xfId="798" xr:uid="{E7926122-967E-4776-82A7-347F10706742}"/>
    <cellStyle name="Enter Currency (2)_33" xfId="799" xr:uid="{36FCC0A9-BB3B-4834-893E-295F383D6B43}"/>
    <cellStyle name="Enter Units (0)" xfId="800" xr:uid="{7ABD00D8-DF24-49D9-9623-42E98A5B3BDB}"/>
    <cellStyle name="Enter Units (0) 10" xfId="801" xr:uid="{99362D30-15FC-414B-88FF-2813CB12DF47}"/>
    <cellStyle name="Enter Units (0) 10 2" xfId="802" xr:uid="{E053A7BC-8B82-4DFA-AEC9-C9AD2B05BD62}"/>
    <cellStyle name="Enter Units (0) 11" xfId="803" xr:uid="{F02B207E-7EA5-46E2-88C2-212B3B2C6E9E}"/>
    <cellStyle name="Enter Units (0) 11 2" xfId="804" xr:uid="{46B8F0EF-EBD6-4629-9625-31D1AB1D704D}"/>
    <cellStyle name="Enter Units (0) 12" xfId="805" xr:uid="{54989CAC-5435-4B89-A195-F9B374CA30C3}"/>
    <cellStyle name="Enter Units (0) 12 2" xfId="806" xr:uid="{DD169AAC-60F0-4E49-AF77-C3EFFC70D97A}"/>
    <cellStyle name="Enter Units (0) 13" xfId="807" xr:uid="{D645E3B5-891C-4058-9431-7AAE4170CB35}"/>
    <cellStyle name="Enter Units (0) 13 2" xfId="808" xr:uid="{63D2E441-5CF6-4174-819B-64A931AEB1BA}"/>
    <cellStyle name="Enter Units (0) 14" xfId="809" xr:uid="{1D392EC1-EDF5-4E75-9342-AF7DFEDDE398}"/>
    <cellStyle name="Enter Units (0) 14 2" xfId="810" xr:uid="{7A0A16EC-D0CD-4088-B3EE-7FFFE6F2EE9C}"/>
    <cellStyle name="Enter Units (0) 15" xfId="811" xr:uid="{48C3A072-3EEC-4388-AEA0-66ECC2A6F30A}"/>
    <cellStyle name="Enter Units (0) 15 2" xfId="812" xr:uid="{7CF47DDC-F53D-415C-BDD3-65CB3E22422B}"/>
    <cellStyle name="Enter Units (0) 16" xfId="813" xr:uid="{CBFE4C04-5A6C-4908-9910-B6725327175F}"/>
    <cellStyle name="Enter Units (0) 2" xfId="814" xr:uid="{A0F6951A-DB4D-4501-B11A-51F8DD3EBF26}"/>
    <cellStyle name="Enter Units (0) 2 2" xfId="815" xr:uid="{B199D9E2-CD70-49A4-ACC4-CAAEC91793ED}"/>
    <cellStyle name="Enter Units (0) 3" xfId="816" xr:uid="{AA74B931-0B0C-4069-BAD3-FAF6915CF8D7}"/>
    <cellStyle name="Enter Units (0) 3 2" xfId="817" xr:uid="{397C0AF9-190B-46B8-9A38-2C8C4A248657}"/>
    <cellStyle name="Enter Units (0) 4" xfId="818" xr:uid="{6B068CFC-7166-471F-A945-F637299A9BEF}"/>
    <cellStyle name="Enter Units (0) 4 2" xfId="819" xr:uid="{B1DDECC4-38BC-446E-8868-14E82258AC58}"/>
    <cellStyle name="Enter Units (0) 5" xfId="820" xr:uid="{7CB046C9-CA5F-4FBE-BEC0-390B1FE3A777}"/>
    <cellStyle name="Enter Units (0) 5 2" xfId="821" xr:uid="{E5F3D781-3B84-4E98-9968-0CCD73F7BE36}"/>
    <cellStyle name="Enter Units (0) 6" xfId="822" xr:uid="{656114B2-F2F9-45BD-A609-FB83396AD557}"/>
    <cellStyle name="Enter Units (0) 6 2" xfId="823" xr:uid="{463A31CF-83BE-4893-A4BB-C0DC2F48BF10}"/>
    <cellStyle name="Enter Units (0) 7" xfId="824" xr:uid="{E5FCA97F-1220-4A1D-9290-5D6E16E8480A}"/>
    <cellStyle name="Enter Units (0) 7 2" xfId="825" xr:uid="{3C0C6B7B-03A7-4C83-8520-3BDDA4C77CFD}"/>
    <cellStyle name="Enter Units (0) 8" xfId="826" xr:uid="{419C3671-DD49-4C0A-B44D-EA29FD40A1FA}"/>
    <cellStyle name="Enter Units (0) 8 2" xfId="827" xr:uid="{32D2D208-BE60-45C1-85FE-0132DE5887D3}"/>
    <cellStyle name="Enter Units (0) 9" xfId="828" xr:uid="{CE16E83F-9FB0-4D0D-A147-FDA43286AD35}"/>
    <cellStyle name="Enter Units (0) 9 2" xfId="829" xr:uid="{72DA4053-A442-4AED-9CE8-C0BC47678EE6}"/>
    <cellStyle name="Enter Units (0)_33" xfId="830" xr:uid="{7A1B1BBF-CA7E-41F7-988C-8A269BB588DC}"/>
    <cellStyle name="Enter Units (1)" xfId="831" xr:uid="{3CE610E9-9DC6-44CC-8957-3495BE2D181A}"/>
    <cellStyle name="Enter Units (1) 10" xfId="832" xr:uid="{806CD385-32B4-4ABB-9FB3-6B13F194B9AC}"/>
    <cellStyle name="Enter Units (1) 10 2" xfId="833" xr:uid="{CE7B7F95-5E49-4C28-B7F6-9AE7A7E23083}"/>
    <cellStyle name="Enter Units (1) 11" xfId="834" xr:uid="{8EE3B9D2-BEAB-4A36-AF4A-2A5D2B7E390F}"/>
    <cellStyle name="Enter Units (1) 11 2" xfId="835" xr:uid="{5AFE6315-56D9-4B46-AC82-118A977EBA59}"/>
    <cellStyle name="Enter Units (1) 12" xfId="836" xr:uid="{2CD35EFF-0A9C-4B98-9D91-F2F0E209F9A8}"/>
    <cellStyle name="Enter Units (1) 12 2" xfId="837" xr:uid="{4B2BC57C-7306-42EC-AF43-14546B6B2B83}"/>
    <cellStyle name="Enter Units (1) 13" xfId="838" xr:uid="{7BD7178C-D9D0-4193-B958-E625F17D4290}"/>
    <cellStyle name="Enter Units (1) 13 2" xfId="839" xr:uid="{DEB38CC0-454F-4FD7-B4A2-6A4C5790A21D}"/>
    <cellStyle name="Enter Units (1) 14" xfId="840" xr:uid="{DA28D0DA-7E5A-4F27-BB75-1EA5B75F4C7D}"/>
    <cellStyle name="Enter Units (1) 14 2" xfId="841" xr:uid="{CB090FB7-3F2C-4032-B616-7604BE8D52DF}"/>
    <cellStyle name="Enter Units (1) 15" xfId="842" xr:uid="{BEC9B287-3986-483F-9760-8FFE05D2C452}"/>
    <cellStyle name="Enter Units (1) 15 2" xfId="843" xr:uid="{DEAA836A-BB3B-46B5-81D4-D420182DB6CD}"/>
    <cellStyle name="Enter Units (1) 16" xfId="844" xr:uid="{B4636F4D-C1D1-4EB6-914D-DA913B0422C3}"/>
    <cellStyle name="Enter Units (1) 2" xfId="845" xr:uid="{DD417643-2AE5-4911-9EDA-70717F12A8DD}"/>
    <cellStyle name="Enter Units (1) 2 2" xfId="846" xr:uid="{9BDB4510-7A18-46AB-B1D7-906C56F6D263}"/>
    <cellStyle name="Enter Units (1) 3" xfId="847" xr:uid="{92C52D12-DE4D-43A1-8682-815AA8BE9D1A}"/>
    <cellStyle name="Enter Units (1) 3 2" xfId="848" xr:uid="{01D43E55-92DD-4E3C-9B36-30B1341817B8}"/>
    <cellStyle name="Enter Units (1) 4" xfId="849" xr:uid="{0BF21C33-DB54-42D9-BC08-8237BD3FCCC5}"/>
    <cellStyle name="Enter Units (1) 4 2" xfId="850" xr:uid="{608BD0EC-8C29-41C8-9512-7D22275894F0}"/>
    <cellStyle name="Enter Units (1) 5" xfId="851" xr:uid="{0C0E656F-250E-4DFD-A14D-FEDF4352B383}"/>
    <cellStyle name="Enter Units (1) 5 2" xfId="852" xr:uid="{B3889A1A-F4B5-4425-9E93-59BCA591F2DD}"/>
    <cellStyle name="Enter Units (1) 6" xfId="853" xr:uid="{D4EE351D-3D44-4991-A22F-1BA2F0825E5F}"/>
    <cellStyle name="Enter Units (1) 6 2" xfId="854" xr:uid="{F36CABC1-2AC9-4A54-B2FF-4BF4CF3E9B8B}"/>
    <cellStyle name="Enter Units (1) 7" xfId="855" xr:uid="{71E2C42F-D2DB-4510-B3E8-53F0C7C54106}"/>
    <cellStyle name="Enter Units (1) 7 2" xfId="856" xr:uid="{84A02CAA-D565-4C62-B250-F444CF70EA49}"/>
    <cellStyle name="Enter Units (1) 8" xfId="857" xr:uid="{B458E2F9-374B-4486-A64C-829F2245A94E}"/>
    <cellStyle name="Enter Units (1) 8 2" xfId="858" xr:uid="{5B2E8F68-F94F-4FBC-89C4-28ED486D72F4}"/>
    <cellStyle name="Enter Units (1) 9" xfId="859" xr:uid="{9DC9DE7E-FBE4-4D2D-9DD9-EBF994023E24}"/>
    <cellStyle name="Enter Units (1) 9 2" xfId="860" xr:uid="{54DD1816-0681-4BCD-B776-A7C9AEA5BD57}"/>
    <cellStyle name="Enter Units (1)_33" xfId="861" xr:uid="{4F712D7D-D959-4E13-AC21-45DADF6D3D4D}"/>
    <cellStyle name="Enter Units (2)" xfId="862" xr:uid="{79133A43-D362-4161-AE6A-BF456912EC22}"/>
    <cellStyle name="Enter Units (2) 10" xfId="863" xr:uid="{41F3788C-A58E-4F58-BCC6-B11878A7A335}"/>
    <cellStyle name="Enter Units (2) 10 2" xfId="864" xr:uid="{98969F09-07B8-4524-AC55-48DBF062D93C}"/>
    <cellStyle name="Enter Units (2) 11" xfId="865" xr:uid="{5F55E117-800F-4765-BBCB-2885EC67A550}"/>
    <cellStyle name="Enter Units (2) 11 2" xfId="866" xr:uid="{7701D331-261B-444F-A28A-80387DE12140}"/>
    <cellStyle name="Enter Units (2) 12" xfId="867" xr:uid="{70A632CF-346B-406C-AA27-3954DE966708}"/>
    <cellStyle name="Enter Units (2) 12 2" xfId="868" xr:uid="{5560CFA1-4F4C-40B4-866E-BBF4B7FB8E8C}"/>
    <cellStyle name="Enter Units (2) 13" xfId="869" xr:uid="{547E9AE3-B302-410D-9365-6B6EED1EAADC}"/>
    <cellStyle name="Enter Units (2) 13 2" xfId="870" xr:uid="{46B40F4B-7538-485B-900D-2DE56BFBF080}"/>
    <cellStyle name="Enter Units (2) 14" xfId="871" xr:uid="{6FB928AD-E6EB-4E79-A7E1-3ED0CF86AD99}"/>
    <cellStyle name="Enter Units (2) 14 2" xfId="872" xr:uid="{A2550696-DBAD-4996-B8C4-E77A4F5C6334}"/>
    <cellStyle name="Enter Units (2) 15" xfId="873" xr:uid="{160212D0-B8C9-4343-9089-56A457FD0453}"/>
    <cellStyle name="Enter Units (2) 15 2" xfId="874" xr:uid="{BFB99734-F854-405F-944E-588239E0F4B4}"/>
    <cellStyle name="Enter Units (2) 16" xfId="875" xr:uid="{601B5710-4AB2-4269-8D39-85719D4C71E6}"/>
    <cellStyle name="Enter Units (2) 2" xfId="876" xr:uid="{331AEC1C-4440-4CB8-BFB9-0E437B2EC614}"/>
    <cellStyle name="Enter Units (2) 2 2" xfId="877" xr:uid="{19C1C0C2-93D4-462D-8B5C-E5921CCA9B33}"/>
    <cellStyle name="Enter Units (2) 3" xfId="878" xr:uid="{7A0FC836-90D4-4A48-8BB0-BE67188CDDC9}"/>
    <cellStyle name="Enter Units (2) 3 2" xfId="879" xr:uid="{33FF4B38-42A5-4F4C-B9E4-B691F2A0BB64}"/>
    <cellStyle name="Enter Units (2) 4" xfId="880" xr:uid="{EC5FEB97-8361-42C6-BC88-054DC1D53B7D}"/>
    <cellStyle name="Enter Units (2) 4 2" xfId="881" xr:uid="{20DA6ED0-6159-4403-9533-8A57B0D07749}"/>
    <cellStyle name="Enter Units (2) 5" xfId="882" xr:uid="{2FA1AA52-37A3-4E6B-A9C0-856E87A12EB4}"/>
    <cellStyle name="Enter Units (2) 5 2" xfId="883" xr:uid="{A7EE60B3-4480-4DBF-8003-24FF1D8C5D8B}"/>
    <cellStyle name="Enter Units (2) 6" xfId="884" xr:uid="{6A8BAE09-A442-4A47-A9F4-CED377C93D82}"/>
    <cellStyle name="Enter Units (2) 6 2" xfId="885" xr:uid="{98A36E81-5C93-442D-89AC-BC97EB68572A}"/>
    <cellStyle name="Enter Units (2) 7" xfId="886" xr:uid="{476EF727-931D-4428-A675-1CE9F15DD6C0}"/>
    <cellStyle name="Enter Units (2) 7 2" xfId="887" xr:uid="{4A4876BE-F7C4-40D8-932A-1BC5AFE258C1}"/>
    <cellStyle name="Enter Units (2) 8" xfId="888" xr:uid="{CBDE9C05-B229-45D4-9558-5A3B08730B46}"/>
    <cellStyle name="Enter Units (2) 8 2" xfId="889" xr:uid="{1A671606-7F7C-4271-BA9F-003EE027D8CF}"/>
    <cellStyle name="Enter Units (2) 9" xfId="890" xr:uid="{9EFD7919-B36D-44DA-A5E0-6D4FDF57CC8F}"/>
    <cellStyle name="Enter Units (2) 9 2" xfId="891" xr:uid="{D02B45C5-92B9-48AC-B8C9-1ACCC0DF049A}"/>
    <cellStyle name="Enter Units (2)_33" xfId="892" xr:uid="{0616E4B7-E1E3-4549-8E4A-12D8F068A81F}"/>
    <cellStyle name="Euro" xfId="893" xr:uid="{19796652-F853-4291-BFD9-C6E9BDFAEE71}"/>
    <cellStyle name="Euro 2" xfId="894" xr:uid="{2339B290-B08F-4902-88B3-70A88D1AA563}"/>
    <cellStyle name="Euro 2 2" xfId="895" xr:uid="{AE9F1837-3E12-4C34-8911-991BF5E1D8B2}"/>
    <cellStyle name="Euro 3" xfId="896" xr:uid="{8E92DCF5-0A69-459B-B86C-2E6FADB04B7D}"/>
    <cellStyle name="Explanatory Text 2" xfId="897" xr:uid="{FC3FD870-C43C-45C3-8588-CC54DA99D5B8}"/>
    <cellStyle name="Explanatory Text 2 2" xfId="898" xr:uid="{DDC813FB-4AEF-4013-A06A-35B4D400B4BA}"/>
    <cellStyle name="Explanatory Text 2 3" xfId="899" xr:uid="{98EEA345-1B04-47D0-B24F-E7ED0A5CAAC9}"/>
    <cellStyle name="Explanatory Text 2 4" xfId="900" xr:uid="{2FA5FD37-ECDA-4C1C-82BE-8534FA875FF4}"/>
    <cellStyle name="Explanatory Text 2 5" xfId="2010" xr:uid="{56EA0F5F-FB86-4C89-AF26-7DADF73BFC18}"/>
    <cellStyle name="Explanatory Text 3" xfId="901" xr:uid="{4ACE193A-8753-4053-A574-A82FCA1A21B7}"/>
    <cellStyle name="Explanatory Text 3 2" xfId="902" xr:uid="{83F9AA7F-8ADE-4638-A93C-4B02B8E72958}"/>
    <cellStyle name="Farve1" xfId="26" builtinId="29" customBuiltin="1"/>
    <cellStyle name="Farve2" xfId="29" builtinId="33" customBuiltin="1"/>
    <cellStyle name="Farve3" xfId="32" builtinId="37" customBuiltin="1"/>
    <cellStyle name="Farve4" xfId="35" builtinId="41" customBuiltin="1"/>
    <cellStyle name="Farve5" xfId="38" builtinId="45" customBuiltin="1"/>
    <cellStyle name="Farve6" xfId="41" builtinId="49" customBuiltin="1"/>
    <cellStyle name="Forklarende tekst" xfId="24" builtinId="53" customBuiltin="1"/>
    <cellStyle name="Format 1" xfId="2011" xr:uid="{D3D117C3-98E2-4BDD-A1A1-B40ED290D613}"/>
    <cellStyle name="Format 1 2" xfId="2012" xr:uid="{4B60496C-6029-4CCA-8884-F5C4BD6B83D1}"/>
    <cellStyle name="Fyrirsögn" xfId="903" xr:uid="{15317553-25F2-4CC2-95C4-5DB780ED9AB0}"/>
    <cellStyle name="Färg1 2" xfId="2013" xr:uid="{0F275A7C-3D63-447F-ACD8-E5D7B03A6D02}"/>
    <cellStyle name="Färg2 2" xfId="2014" xr:uid="{90A55053-1671-4BC0-91D3-141FFAA8CDB1}"/>
    <cellStyle name="Färg3 2" xfId="2015" xr:uid="{1740B575-7642-45CA-B1F4-2AD5C9BD89F6}"/>
    <cellStyle name="Färg4 2" xfId="2016" xr:uid="{FC215AAB-E304-400E-9372-D8C16C6BB97D}"/>
    <cellStyle name="Färg5 2" xfId="2017" xr:uid="{0A9D3F52-71C7-41F4-A502-1059ED757BFD}"/>
    <cellStyle name="Färg6 2" xfId="2018" xr:uid="{67FD96A4-877A-40D1-8CD3-23BE5AC3D039}"/>
    <cellStyle name="Förklarande text 2" xfId="2019" xr:uid="{741B377C-BD02-4F2D-BD01-E4EA74C5AC05}"/>
    <cellStyle name="God" xfId="16" builtinId="26" customBuiltin="1"/>
    <cellStyle name="Good 2" xfId="904" xr:uid="{0B346733-FEDA-4BDD-8F1F-5BCA1ECFD6BD}"/>
    <cellStyle name="Good 2 2" xfId="905" xr:uid="{4A1FB915-998C-4D40-B0BD-704ABE63A36F}"/>
    <cellStyle name="Good 2 3" xfId="906" xr:uid="{3370F7FE-BB18-470C-BFA7-5A65CB7F03C6}"/>
    <cellStyle name="Good 2 4" xfId="907" xr:uid="{8136C81E-158F-44D1-86E3-8A9D560ABB86}"/>
    <cellStyle name="Good 2 5" xfId="2020" xr:uid="{6974B619-6C3A-4454-9E43-32433EC00BCF}"/>
    <cellStyle name="Good 3" xfId="908" xr:uid="{C28B46E8-C65E-4D55-B094-BFD7BEA498C8}"/>
    <cellStyle name="Good 3 2" xfId="909" xr:uid="{FBED86D7-A389-4A2F-B4D5-2F3A779F490C}"/>
    <cellStyle name="greyed" xfId="6" xr:uid="{00000000-0005-0000-0000-000001000000}"/>
    <cellStyle name="Header" xfId="910" xr:uid="{B7905F82-AF9C-464C-9BBD-F6F6EEAB4F3A}"/>
    <cellStyle name="Header1" xfId="911" xr:uid="{66D7DBE4-259B-4FCA-8ACD-7EFC8FE9FE14}"/>
    <cellStyle name="Header2" xfId="912" xr:uid="{2BFE1156-16DE-4617-80B3-2EA2CCE5D50E}"/>
    <cellStyle name="Heading 1 2" xfId="1" xr:uid="{00000000-0005-0000-0000-000002000000}"/>
    <cellStyle name="Heading 1 2 2" xfId="914" xr:uid="{9DAA321E-30B2-485A-8EB1-319F68B94C95}"/>
    <cellStyle name="Heading 1 2 3" xfId="915" xr:uid="{ACBC06C3-A938-4735-8FBF-845180D86F3E}"/>
    <cellStyle name="Heading 1 2 4" xfId="916" xr:uid="{ACFC48C5-2240-4714-B59E-CE6557DFE405}"/>
    <cellStyle name="Heading 1 2 5" xfId="913" xr:uid="{F822F4BC-EA1A-4678-85E4-DED72ABE08B0}"/>
    <cellStyle name="Heading 1 2 6" xfId="2021" xr:uid="{376FAC23-85D3-4EAC-B7E8-B2E174D0CA95}"/>
    <cellStyle name="Heading 1 3" xfId="917" xr:uid="{629A2937-FA5F-427B-AB02-BBD2FBDD11E7}"/>
    <cellStyle name="Heading 1 3 2" xfId="918" xr:uid="{C359F1F1-7934-4743-93BB-E1CBAFCEFDEF}"/>
    <cellStyle name="Heading 2 2" xfId="4" xr:uid="{00000000-0005-0000-0000-000003000000}"/>
    <cellStyle name="Heading 2 2 2" xfId="920" xr:uid="{9DB6996E-044F-4F71-8761-1A4AA22C57E5}"/>
    <cellStyle name="Heading 2 2 3" xfId="921" xr:uid="{CB094869-593D-4F49-BA9B-B885D3B5F469}"/>
    <cellStyle name="Heading 2 2 4" xfId="922" xr:uid="{E7419700-4024-46AA-B854-60FC06DD53E5}"/>
    <cellStyle name="Heading 2 2 5" xfId="919" xr:uid="{F53E47EE-2483-44CB-B485-3EA013E678C9}"/>
    <cellStyle name="Heading 2 2 6" xfId="2022" xr:uid="{DD5D4AF6-27AB-46EE-9C7F-DBA5315FFE74}"/>
    <cellStyle name="Heading 2 3" xfId="923" xr:uid="{74C39642-4F6D-4754-9644-DF78C2CED441}"/>
    <cellStyle name="Heading 2 3 2" xfId="924" xr:uid="{7FC948D7-11EF-41FF-9CDE-CCCF2146E601}"/>
    <cellStyle name="Heading 3 2" xfId="925" xr:uid="{84B76DB5-F06F-4371-ADFA-DEB60C400C2F}"/>
    <cellStyle name="Heading 3 2 2" xfId="926" xr:uid="{11CBFB4B-C516-4012-AFDD-AAC7D47FB631}"/>
    <cellStyle name="Heading 3 2 3" xfId="927" xr:uid="{910BE835-BD19-4C2E-A85D-0ED6B09DD41F}"/>
    <cellStyle name="Heading 3 2 4" xfId="928" xr:uid="{F559AD51-40FE-4A5D-85E9-1AAE0AA20358}"/>
    <cellStyle name="Heading 3 2 5" xfId="2023" xr:uid="{16CEBBA9-7A99-4F8F-B581-8E741F335E94}"/>
    <cellStyle name="Heading 3 3" xfId="929" xr:uid="{DF3CFF4F-511A-4891-A982-D8870E70A8AF}"/>
    <cellStyle name="Heading 3 3 2" xfId="930" xr:uid="{E1418663-CB45-4AAD-984E-A72D1E6698BD}"/>
    <cellStyle name="Heading 3 3 3" xfId="2024" xr:uid="{BCA61BBF-76CB-4918-89A6-4A82BD0B61FE}"/>
    <cellStyle name="Heading 4 2" xfId="931" xr:uid="{82F35FE9-B6ED-4807-A955-EBAFC59AF8D9}"/>
    <cellStyle name="Heading 4 2 2" xfId="932" xr:uid="{768BA0C0-4538-43AB-B8D5-D074FF31E497}"/>
    <cellStyle name="Heading 4 2 3" xfId="933" xr:uid="{002E27FC-AB40-4A39-8DAD-0062FE050D36}"/>
    <cellStyle name="Heading 4 2 4" xfId="934" xr:uid="{F3AA147B-1734-43A3-A076-429D167B3247}"/>
    <cellStyle name="Heading 4 2 5" xfId="2025" xr:uid="{69126C6E-0DEC-417B-A98C-24105BE5AEAC}"/>
    <cellStyle name="Heading 4 3" xfId="935" xr:uid="{88B59021-66B5-496B-A88D-B1E1DF1AD2DC}"/>
    <cellStyle name="Heading 4 3 2" xfId="936" xr:uid="{F9A71069-E9E1-4FB6-A104-F4C78D65CC8C}"/>
    <cellStyle name="HeadingTable" xfId="5" xr:uid="{00000000-0005-0000-0000-000004000000}"/>
    <cellStyle name="Hyperlink" xfId="44" xr:uid="{3E67F9F4-6DC4-4509-AB2A-E2B5E900E943}"/>
    <cellStyle name="Hyperlink 2" xfId="2027" xr:uid="{C0B08384-C94F-41A4-8296-F940643FFDB1}"/>
    <cellStyle name="Hyperlink 3" xfId="2026" xr:uid="{29E91A0A-0074-47D6-BA28-1BB15FF54648}"/>
    <cellStyle name="Hyperlänk 2" xfId="2028" xr:uid="{D198E4B6-8BD0-4CB6-A5B5-AD6C50B7C48C}"/>
    <cellStyle name="Indata 2" xfId="2029" xr:uid="{01710FC2-77D0-4051-8615-524E5D14DB56}"/>
    <cellStyle name="Indata 3" xfId="2030" xr:uid="{F4D84D4A-2D30-41C5-843D-25EE1064F4E9}"/>
    <cellStyle name="Indata 3 2" xfId="3026" xr:uid="{64B21723-4162-4C91-AF00-22DDDE65D283}"/>
    <cellStyle name="Inndr-3" xfId="937" xr:uid="{292CFAAA-9F26-4CA8-A4FB-58E34FD34F01}"/>
    <cellStyle name="Inndr-3." xfId="938" xr:uid="{958BF5A2-E650-4513-AE0E-3E6CF38DF8B9}"/>
    <cellStyle name="Inndr-6" xfId="939" xr:uid="{F4725D6D-63B2-4232-A2A4-8AF7DB272FB1}"/>
    <cellStyle name="Inndr-6." xfId="940" xr:uid="{11E765DB-3920-4DFC-A44F-E7BD09B013C6}"/>
    <cellStyle name="Inndr-6_14+17" xfId="941" xr:uid="{14CF7016-DFAA-45D4-8B7D-A81594EDB7A8}"/>
    <cellStyle name="Inndráttur 0 ..." xfId="942" xr:uid="{1FBB5017-BB7F-48D6-BCCA-93821138BE13}"/>
    <cellStyle name="Inndráttur 3" xfId="943" xr:uid="{78C0959E-0720-4CD1-BD36-4AFF4EFC78F3}"/>
    <cellStyle name="Inndráttur 3 ..." xfId="944" xr:uid="{3DEC5B2F-0C09-4347-B0A5-97D4B7CEE959}"/>
    <cellStyle name="Inndráttur 6" xfId="945" xr:uid="{17EB10FD-91E5-4DCA-9405-A1AC401CBC85}"/>
    <cellStyle name="Inndráttur 6 ..." xfId="946" xr:uid="{FFA67711-D731-4241-83BA-67E7617537F1}"/>
    <cellStyle name="Inndráttur 9" xfId="947" xr:uid="{C77E1211-0A20-4782-AC2B-4D7C13BB7AEF}"/>
    <cellStyle name="Inndráttur 9 ..." xfId="948" xr:uid="{219DEE19-89CB-4AB8-BE6D-1D78CE922351}"/>
    <cellStyle name="Input" xfId="18" builtinId="20" customBuiltin="1"/>
    <cellStyle name="Input 2" xfId="949" xr:uid="{226443A5-1BCB-4E38-8FEE-BBDF64E947C7}"/>
    <cellStyle name="Input 2 2" xfId="950" xr:uid="{2D5A3519-0E15-4496-BA53-E0E89420B56A}"/>
    <cellStyle name="Input 2 2 2" xfId="2978" xr:uid="{623EF1E4-DDD7-4CF6-B1D4-3C4A6E445975}"/>
    <cellStyle name="Input 2 3" xfId="951" xr:uid="{B14A0A9B-27D8-47B8-B497-4CCD3E9B5E5B}"/>
    <cellStyle name="Input 2 3 2" xfId="2979" xr:uid="{E3D18C0D-3C95-484E-8085-009B7B657F19}"/>
    <cellStyle name="Input 2 4" xfId="952" xr:uid="{9306AE55-C0A8-44EF-8D5F-20760B519535}"/>
    <cellStyle name="Input 2 4 2" xfId="2980" xr:uid="{E40AD1E5-7787-4EA6-BB55-10713917D497}"/>
    <cellStyle name="Input 2 5" xfId="2031" xr:uid="{DBBB3FAF-3F2B-4CEB-8CC4-C8E2A94FB78A}"/>
    <cellStyle name="Input 2 5 2" xfId="3027" xr:uid="{060A3B6B-758F-4D45-8623-01315E3DFDB7}"/>
    <cellStyle name="Input 2 6" xfId="2977" xr:uid="{1974C33F-B97B-4EA1-9808-ADD756B04E6E}"/>
    <cellStyle name="Input 3" xfId="953" xr:uid="{D4843E5C-9ADA-47F5-859A-A77E65FE80B8}"/>
    <cellStyle name="Input 3 2" xfId="954" xr:uid="{AA498F3B-9365-406E-A082-8568F59C4F44}"/>
    <cellStyle name="Input 3 2 2" xfId="2982" xr:uid="{610FCC74-33A7-4FF6-B4E5-3CA9078F1607}"/>
    <cellStyle name="Input 3 3" xfId="2981" xr:uid="{943D4748-8F16-4191-AE4E-53F8DE04B3F9}"/>
    <cellStyle name="Kessler" xfId="955" xr:uid="{C49358D7-80A2-446A-B6E6-40D54B4ADAFD}"/>
    <cellStyle name="Komma" xfId="2896" builtinId="3"/>
    <cellStyle name="Komma [0] 2" xfId="1953" xr:uid="{F8FD6A97-C179-452A-8C40-91A21287BDD3}"/>
    <cellStyle name="Komma 10" xfId="3043" xr:uid="{87F00055-DB91-42F6-BC81-34871FE9F80C}"/>
    <cellStyle name="Komma 11" xfId="3051" xr:uid="{59A4C9D0-08BF-4CC9-883F-1849E7DEB725}"/>
    <cellStyle name="Komma 12" xfId="3056" xr:uid="{0B01BC20-DAFF-4EED-A4B5-F9544A8CA241}"/>
    <cellStyle name="Komma 13" xfId="2974" xr:uid="{60A78EF3-1AB7-43DE-9CAB-4A5A5359F40A}"/>
    <cellStyle name="Komma 14" xfId="3050" xr:uid="{EFA19871-314F-4695-989B-D8C934047C01}"/>
    <cellStyle name="Komma 15" xfId="2901" xr:uid="{DDFBF5D6-E75D-449E-912D-A1199AE8D0B8}"/>
    <cellStyle name="Komma 16" xfId="3057" xr:uid="{7985F96F-CAB6-4F4E-99FF-35F76FDEC154}"/>
    <cellStyle name="Komma 17" xfId="3042" xr:uid="{4E197A03-9401-48D8-99FE-77DAA8151F28}"/>
    <cellStyle name="Komma 18" xfId="3048" xr:uid="{39E69C98-BBFC-414E-8208-0D6F654B6537}"/>
    <cellStyle name="Komma 19" xfId="3040" xr:uid="{26104675-EE8B-4919-98DF-643D9A39EC9D}"/>
    <cellStyle name="Komma 2" xfId="3047" xr:uid="{ED028351-B602-4A58-A1F1-79F17BE82BE7}"/>
    <cellStyle name="Komma 20" xfId="3034" xr:uid="{4D869D9C-5E24-4998-999D-D40F1CE33730}"/>
    <cellStyle name="Komma 21" xfId="3028" xr:uid="{1ED784B5-F53D-4B79-8089-45CFF1215AE4}"/>
    <cellStyle name="Komma 22" xfId="3058" xr:uid="{1914C364-B156-4CE5-B7D1-4F63A5DEF3C2}"/>
    <cellStyle name="Komma 23" xfId="3053" xr:uid="{7A21EEAC-C004-4C41-A712-0E2C7B191CBA}"/>
    <cellStyle name="Komma 24" xfId="3035" xr:uid="{A1CA9448-FBAA-43F0-8AAF-D039FA1D8A21}"/>
    <cellStyle name="Komma 25" xfId="2900" xr:uid="{4850E48C-AA9F-4579-89DE-745F329AFCE6}"/>
    <cellStyle name="Komma 26" xfId="2975" xr:uid="{300A5B2F-B0FF-4129-B3A1-5A3102D5E3AC}"/>
    <cellStyle name="Komma 27" xfId="2987" xr:uid="{ACC85F38-21AC-43C1-965E-A6F5C78F0A56}"/>
    <cellStyle name="Komma 28" xfId="3059" xr:uid="{E665EE75-3394-4672-9915-B7EADB0B50BB}"/>
    <cellStyle name="Komma 29" xfId="2976" xr:uid="{A5366AA8-41D6-4755-84FE-6866EAF57357}"/>
    <cellStyle name="Komma 3" xfId="3055" xr:uid="{80709D80-1557-439A-8C63-70FC1BA608C1}"/>
    <cellStyle name="Komma 30" xfId="3036" xr:uid="{C4B75BD9-BEB2-48A5-8BC4-EF668FDAE443}"/>
    <cellStyle name="Komma 31" xfId="3060" xr:uid="{A105F2A3-5755-49D1-AE46-A4D79B506883}"/>
    <cellStyle name="Komma 32" xfId="2988" xr:uid="{450E3E59-F08E-4569-B857-185E98B6896C}"/>
    <cellStyle name="Komma 33" xfId="2899" xr:uid="{72CB5722-E304-4DC6-897E-0956FF8AD238}"/>
    <cellStyle name="Komma 34" xfId="3030" xr:uid="{B1426743-9438-41BF-A2F6-6A744217E5F6}"/>
    <cellStyle name="Komma 35" xfId="2986" xr:uid="{FB0382EC-EE85-4556-8794-E034BC9BC857}"/>
    <cellStyle name="Komma 36" xfId="3000" xr:uid="{90B5A1DF-7DCE-438E-BC88-D5918CB75795}"/>
    <cellStyle name="Komma 37" xfId="3061" xr:uid="{A9C766EC-1F4F-44C7-9AEE-CF3D42229DEB}"/>
    <cellStyle name="Komma 38" xfId="3038" xr:uid="{6A10FED4-DFEE-43EF-9565-3C6496360824}"/>
    <cellStyle name="Komma 39" xfId="2984" xr:uid="{B7102500-8DBC-4CA5-A883-90849A3C49F7}"/>
    <cellStyle name="Komma 4" xfId="3044" xr:uid="{673D0E85-A3D1-4D07-BAC8-0BC88605158D}"/>
    <cellStyle name="Komma 40" xfId="2898" xr:uid="{C2EC5891-7972-4792-BE06-A739F3D08BCF}"/>
    <cellStyle name="Komma 41" xfId="2902" xr:uid="{C3EC3CB6-F8AB-4C48-911B-109DDF8362AE}"/>
    <cellStyle name="Komma 42" xfId="3062" xr:uid="{B23EC2A6-6D7B-4E8D-B976-D4C00D08155C}"/>
    <cellStyle name="Komma 43" xfId="3029" xr:uid="{1ADF69A3-FA30-4E07-922D-35103D9D465A}"/>
    <cellStyle name="Komma 44" xfId="2985" xr:uid="{935EFC2F-5026-490B-BC51-2E144948C54A}"/>
    <cellStyle name="Komma 45" xfId="2903" xr:uid="{767C609C-1F60-44FF-B715-74873BFBC704}"/>
    <cellStyle name="Komma 46" xfId="3063" xr:uid="{09E04F38-CF27-4F26-895E-325B5095082E}"/>
    <cellStyle name="Komma 47" xfId="3001" xr:uid="{8F764E8F-05C9-4563-88B6-B4C1AEF6EC58}"/>
    <cellStyle name="Komma 5" xfId="3052" xr:uid="{F7480953-1E73-4B13-A943-4A54BC21F28E}"/>
    <cellStyle name="Komma 6" xfId="3041" xr:uid="{EE4C8C31-2123-4E4C-A2B7-3D6BDE63206D}"/>
    <cellStyle name="Komma 7" xfId="3049" xr:uid="{6448B18A-58E7-479E-B37B-29867FB829EA}"/>
    <cellStyle name="Komma 8" xfId="3045" xr:uid="{882BC0D3-95E5-452E-96D1-717930A55E8C}"/>
    <cellStyle name="Komma 9" xfId="3054" xr:uid="{334683D6-BDE0-4CC6-AC85-888B530278A6}"/>
    <cellStyle name="Kontrollcell 2" xfId="2032" xr:uid="{2CE06AEF-8E90-46F1-8F46-08E8DB8E0129}"/>
    <cellStyle name="Kontrollér celle" xfId="22" builtinId="23" customBuiltin="1"/>
    <cellStyle name="Krónur" xfId="956" xr:uid="{362EECD7-42B5-4512-9458-3B2445CD4235}"/>
    <cellStyle name="label" xfId="957" xr:uid="{7F596920-1CAE-4ACF-9257-27674F2B4D4E}"/>
    <cellStyle name="Link" xfId="3064" builtinId="8"/>
    <cellStyle name="Link Currency (0)" xfId="958" xr:uid="{4AB3A270-72C0-411E-8E37-C1BEE397CD59}"/>
    <cellStyle name="Link Currency (0) 10" xfId="959" xr:uid="{D637E49C-DAA5-4CE7-8CD0-C2FC218F1A87}"/>
    <cellStyle name="Link Currency (0) 10 2" xfId="960" xr:uid="{136A6A39-8A43-4C35-8041-679E005D6DF9}"/>
    <cellStyle name="Link Currency (0) 11" xfId="961" xr:uid="{D2C75C22-76B5-45FE-8EDB-412D7003DE50}"/>
    <cellStyle name="Link Currency (0) 11 2" xfId="962" xr:uid="{1DBCA851-6A70-48ED-88B9-0046F7288BE1}"/>
    <cellStyle name="Link Currency (0) 12" xfId="963" xr:uid="{7C915D7C-941D-4B1C-A372-0481E8EF0F93}"/>
    <cellStyle name="Link Currency (0) 12 2" xfId="964" xr:uid="{C8897002-E6C8-4D6A-BB82-317CBFA27057}"/>
    <cellStyle name="Link Currency (0) 13" xfId="965" xr:uid="{7B62DAB7-A0B7-434B-8A2A-E88B380903F2}"/>
    <cellStyle name="Link Currency (0) 13 2" xfId="966" xr:uid="{0A05754C-F53E-4CD3-90E1-ED4DB7B22B06}"/>
    <cellStyle name="Link Currency (0) 14" xfId="967" xr:uid="{BA1189E6-83B9-43C7-9027-541255B4C91C}"/>
    <cellStyle name="Link Currency (0) 14 2" xfId="968" xr:uid="{33BA271C-EC17-41F6-8251-20E99EC2CC72}"/>
    <cellStyle name="Link Currency (0) 15" xfId="969" xr:uid="{3264F219-FA38-4BDB-95C8-5EBCA1A35F9B}"/>
    <cellStyle name="Link Currency (0) 15 2" xfId="970" xr:uid="{C3E1B2AB-F023-4848-84BE-72223B92E1DD}"/>
    <cellStyle name="Link Currency (0) 16" xfId="971" xr:uid="{195A049B-6DF4-468D-924E-1D9E035FEC1D}"/>
    <cellStyle name="Link Currency (0) 2" xfId="972" xr:uid="{EABF9619-2C5F-4F21-BDC7-F8FD5FD3E690}"/>
    <cellStyle name="Link Currency (0) 2 2" xfId="973" xr:uid="{74FAB949-E507-4583-A6B1-DE322020B0DA}"/>
    <cellStyle name="Link Currency (0) 3" xfId="974" xr:uid="{11689EB1-2A02-4950-815C-E5104F6283AD}"/>
    <cellStyle name="Link Currency (0) 3 2" xfId="975" xr:uid="{779FFEBA-5095-4682-A3DF-640998EAFEA7}"/>
    <cellStyle name="Link Currency (0) 4" xfId="976" xr:uid="{D9BD82B8-CB95-4BFC-AEB0-E66BD0CFFA8C}"/>
    <cellStyle name="Link Currency (0) 4 2" xfId="977" xr:uid="{2F853480-1E4E-493D-82C9-900B7EE7E81F}"/>
    <cellStyle name="Link Currency (0) 5" xfId="978" xr:uid="{B691435A-C303-463E-9E96-9B2747859846}"/>
    <cellStyle name="Link Currency (0) 5 2" xfId="979" xr:uid="{197D298E-DEEE-4050-A35A-1AC89B5857FB}"/>
    <cellStyle name="Link Currency (0) 6" xfId="980" xr:uid="{F576E503-3179-4A0A-B813-2EDB706EFC1C}"/>
    <cellStyle name="Link Currency (0) 6 2" xfId="981" xr:uid="{DF072105-B2F1-4835-806E-731EED753E60}"/>
    <cellStyle name="Link Currency (0) 7" xfId="982" xr:uid="{3A0BCC2F-B5A1-4A62-AA89-D391A1145756}"/>
    <cellStyle name="Link Currency (0) 7 2" xfId="983" xr:uid="{92D1733D-3FD3-4F76-B77E-AD0F23FE196E}"/>
    <cellStyle name="Link Currency (0) 8" xfId="984" xr:uid="{C40E90CD-0B7A-4567-9091-361226736DB3}"/>
    <cellStyle name="Link Currency (0) 8 2" xfId="985" xr:uid="{73A7935A-80EF-437A-A67A-97BBFB85FBE4}"/>
    <cellStyle name="Link Currency (0) 9" xfId="986" xr:uid="{98E77BFA-FCF7-49B1-993B-D50171CE2532}"/>
    <cellStyle name="Link Currency (0) 9 2" xfId="987" xr:uid="{0A778638-82A0-4236-914D-4B26E76ED0E9}"/>
    <cellStyle name="Link Currency (0)_33" xfId="988" xr:uid="{BF2FBCF1-66C9-4DC7-B7CF-E40AB4316596}"/>
    <cellStyle name="Link Currency (2)" xfId="989" xr:uid="{024F3467-5701-494A-980E-245BCCAA1F75}"/>
    <cellStyle name="Link Currency (2) 10" xfId="990" xr:uid="{0DC3F5DC-F82B-4EC4-BDC6-B801DC74CCDD}"/>
    <cellStyle name="Link Currency (2) 10 2" xfId="991" xr:uid="{6DA0B149-432A-4B2A-BB0A-5E2B557D7581}"/>
    <cellStyle name="Link Currency (2) 11" xfId="992" xr:uid="{0EC13E97-887B-4649-A25D-7144A945DE19}"/>
    <cellStyle name="Link Currency (2) 11 2" xfId="993" xr:uid="{0296E550-8303-4329-A4C0-6BB5C7A28514}"/>
    <cellStyle name="Link Currency (2) 12" xfId="994" xr:uid="{CF6088C6-B797-4744-8408-52E08FBD2288}"/>
    <cellStyle name="Link Currency (2) 12 2" xfId="995" xr:uid="{4D0748CB-EA9E-4BD9-8DC2-AB76000FDAA4}"/>
    <cellStyle name="Link Currency (2) 13" xfId="996" xr:uid="{24F1903F-EC35-42CF-90F6-497A91E91100}"/>
    <cellStyle name="Link Currency (2) 13 2" xfId="997" xr:uid="{B4236B27-004B-4126-9ACE-A2D64AFAE4D5}"/>
    <cellStyle name="Link Currency (2) 14" xfId="998" xr:uid="{0E0DB312-C46D-4D91-BDE9-C16D794DB4BF}"/>
    <cellStyle name="Link Currency (2) 14 2" xfId="999" xr:uid="{16ED6A49-E130-42D5-8CF3-9D6906C1E76D}"/>
    <cellStyle name="Link Currency (2) 15" xfId="1000" xr:uid="{27CE3EFF-D3FE-4438-97B0-060B36DD08C8}"/>
    <cellStyle name="Link Currency (2) 15 2" xfId="1001" xr:uid="{F573E7B7-4CB1-45EA-97A1-D78E965F6043}"/>
    <cellStyle name="Link Currency (2) 16" xfId="1002" xr:uid="{70AF2813-0E1B-4AA0-A7A8-41E6410F2647}"/>
    <cellStyle name="Link Currency (2) 2" xfId="1003" xr:uid="{245F7A6E-EFC6-4F45-B9FC-565868D6CCF3}"/>
    <cellStyle name="Link Currency (2) 2 2" xfId="1004" xr:uid="{7F15A882-DF15-4D17-8764-C03582866BEF}"/>
    <cellStyle name="Link Currency (2) 3" xfId="1005" xr:uid="{F2F58B1E-6400-4428-890E-030F33DB1A68}"/>
    <cellStyle name="Link Currency (2) 3 2" xfId="1006" xr:uid="{290794A2-547F-4DA3-A9E3-8AAE64152579}"/>
    <cellStyle name="Link Currency (2) 4" xfId="1007" xr:uid="{2D775D32-EC21-4601-9C3D-46595FB11391}"/>
    <cellStyle name="Link Currency (2) 4 2" xfId="1008" xr:uid="{0EB9B0B4-D3F8-40C8-8A35-E32C503D82F4}"/>
    <cellStyle name="Link Currency (2) 5" xfId="1009" xr:uid="{18CCFAB5-9353-4DA7-8F63-E4876A82C5E2}"/>
    <cellStyle name="Link Currency (2) 5 2" xfId="1010" xr:uid="{A27ADD6D-2F5F-4993-A2F5-45A27A447614}"/>
    <cellStyle name="Link Currency (2) 6" xfId="1011" xr:uid="{503992B1-92D2-440E-820C-26A6668A2A36}"/>
    <cellStyle name="Link Currency (2) 6 2" xfId="1012" xr:uid="{3CCA80B7-1409-470F-951B-5BCAA9885479}"/>
    <cellStyle name="Link Currency (2) 7" xfId="1013" xr:uid="{B7DF37F9-08BB-4886-BCB2-BADBBF366111}"/>
    <cellStyle name="Link Currency (2) 7 2" xfId="1014" xr:uid="{F8654390-1499-4B52-8F5B-814AE2FD6CCB}"/>
    <cellStyle name="Link Currency (2) 8" xfId="1015" xr:uid="{D8D49D17-7C4E-4952-B63C-813B49B32FEE}"/>
    <cellStyle name="Link Currency (2) 8 2" xfId="1016" xr:uid="{9BEEC0F5-36A9-44DE-9C3B-95834F21C55A}"/>
    <cellStyle name="Link Currency (2) 9" xfId="1017" xr:uid="{EE0A0408-E00C-4EC4-9781-AF44EC246FB4}"/>
    <cellStyle name="Link Currency (2) 9 2" xfId="1018" xr:uid="{759AD560-5598-4238-8ADF-B96B4E8853EA}"/>
    <cellStyle name="Link Currency (2)_33" xfId="1019" xr:uid="{8967DE93-8CE9-483C-8B58-8DB8BE20801C}"/>
    <cellStyle name="Link Units (0)" xfId="1020" xr:uid="{CC864F0D-6A8A-451A-A99F-92BF3E61172C}"/>
    <cellStyle name="Link Units (0) 10" xfId="1021" xr:uid="{C22A09CC-5ADE-466F-9194-4631C275EB65}"/>
    <cellStyle name="Link Units (0) 10 2" xfId="1022" xr:uid="{0F560B11-F14F-4769-939F-224CC33C067B}"/>
    <cellStyle name="Link Units (0) 11" xfId="1023" xr:uid="{F2432784-2F8C-42F9-AB21-F3ABDF7F2DD1}"/>
    <cellStyle name="Link Units (0) 11 2" xfId="1024" xr:uid="{3C4146C5-ADB3-4391-BDC6-93C447C42D3B}"/>
    <cellStyle name="Link Units (0) 12" xfId="1025" xr:uid="{1597F69D-45BD-469D-AC99-52227172CB15}"/>
    <cellStyle name="Link Units (0) 12 2" xfId="1026" xr:uid="{7E13F21E-F2FE-4D8A-91C2-08AACDC348F1}"/>
    <cellStyle name="Link Units (0) 13" xfId="1027" xr:uid="{937A4287-6ED4-40F7-8BEB-2DE1C1216D9B}"/>
    <cellStyle name="Link Units (0) 13 2" xfId="1028" xr:uid="{0752EA7E-1E14-4FD6-9E7F-9C5551B0FAB3}"/>
    <cellStyle name="Link Units (0) 14" xfId="1029" xr:uid="{70F63635-275C-4DCB-A0D9-A559682BDEA4}"/>
    <cellStyle name="Link Units (0) 14 2" xfId="1030" xr:uid="{2AB42EE3-C971-4E64-A540-9D14262B6CB0}"/>
    <cellStyle name="Link Units (0) 15" xfId="1031" xr:uid="{EAECC73C-92CE-4AE2-B491-DEE44EF71E23}"/>
    <cellStyle name="Link Units (0) 15 2" xfId="1032" xr:uid="{2FB2DCAD-AF6A-4AD3-9321-12091C5AA2C5}"/>
    <cellStyle name="Link Units (0) 16" xfId="1033" xr:uid="{EACC54BE-4E98-4110-A32F-AE6933525B66}"/>
    <cellStyle name="Link Units (0) 2" xfId="1034" xr:uid="{F7A610D8-272C-4F23-942D-520BCDB5A3FF}"/>
    <cellStyle name="Link Units (0) 2 2" xfId="1035" xr:uid="{CF6569FE-59ED-4F6F-841D-892BF2EFB24B}"/>
    <cellStyle name="Link Units (0) 3" xfId="1036" xr:uid="{A7E618A6-1EE1-40B1-89CB-E591D3823AEB}"/>
    <cellStyle name="Link Units (0) 3 2" xfId="1037" xr:uid="{8B5F3220-C50B-40DE-BBF4-247F6995852C}"/>
    <cellStyle name="Link Units (0) 4" xfId="1038" xr:uid="{21D3FD3A-7D7A-46CF-924E-9073A9DAACE7}"/>
    <cellStyle name="Link Units (0) 4 2" xfId="1039" xr:uid="{DB69A1EA-8E58-46FD-B19F-BF09B2469134}"/>
    <cellStyle name="Link Units (0) 5" xfId="1040" xr:uid="{5902B862-4D19-4A9E-BEF1-1BAEF3BDE85D}"/>
    <cellStyle name="Link Units (0) 5 2" xfId="1041" xr:uid="{A0D5DDAF-2EF7-4905-970B-5E0F47A1708A}"/>
    <cellStyle name="Link Units (0) 6" xfId="1042" xr:uid="{DE6FCD0C-84FD-4C3D-A551-8DB542FE8AD3}"/>
    <cellStyle name="Link Units (0) 6 2" xfId="1043" xr:uid="{6F09072E-2E1F-41D8-B63D-7A9D779EA699}"/>
    <cellStyle name="Link Units (0) 7" xfId="1044" xr:uid="{E1575595-A5F4-4ACE-8EF6-FF8849660758}"/>
    <cellStyle name="Link Units (0) 7 2" xfId="1045" xr:uid="{0F541142-9D7A-4CF7-A376-F87A70463A4E}"/>
    <cellStyle name="Link Units (0) 8" xfId="1046" xr:uid="{DF08F9FC-DD5D-4C05-9539-CDCB55176544}"/>
    <cellStyle name="Link Units (0) 8 2" xfId="1047" xr:uid="{CE312001-CEB7-4AD4-A5BE-ED79F3686DC5}"/>
    <cellStyle name="Link Units (0) 9" xfId="1048" xr:uid="{D87AE22C-E3CD-4AFF-B076-136BAC847A71}"/>
    <cellStyle name="Link Units (0) 9 2" xfId="1049" xr:uid="{82B254B5-D93B-4BB8-8118-E9A83C15B1BA}"/>
    <cellStyle name="Link Units (0)_33" xfId="1050" xr:uid="{43136EEF-BF2E-4562-9482-871D4B96733C}"/>
    <cellStyle name="Link Units (1)" xfId="1051" xr:uid="{D1163074-38BB-420C-B7AB-8E8F21353107}"/>
    <cellStyle name="Link Units (1) 10" xfId="1052" xr:uid="{36C27E60-2D65-4539-9C8F-C7A764524E32}"/>
    <cellStyle name="Link Units (1) 10 2" xfId="1053" xr:uid="{1D6371EA-BA96-47C4-AA64-9DB2E35E1A42}"/>
    <cellStyle name="Link Units (1) 11" xfId="1054" xr:uid="{673C4770-DD2E-4FF7-965D-351DC0EB8E51}"/>
    <cellStyle name="Link Units (1) 11 2" xfId="1055" xr:uid="{39B03D95-2B5E-4C06-9D0C-939EA1354676}"/>
    <cellStyle name="Link Units (1) 12" xfId="1056" xr:uid="{20289746-4D6F-4180-83CF-16D40AC4C086}"/>
    <cellStyle name="Link Units (1) 12 2" xfId="1057" xr:uid="{E56C6BAE-56E6-436E-A6AD-2802177ED985}"/>
    <cellStyle name="Link Units (1) 13" xfId="1058" xr:uid="{0A683ECA-0845-4927-A638-36CAF46ED15D}"/>
    <cellStyle name="Link Units (1) 13 2" xfId="1059" xr:uid="{7E8B8058-2899-4437-A714-BF45AB2B0C96}"/>
    <cellStyle name="Link Units (1) 14" xfId="1060" xr:uid="{4F420A9A-EDAC-45BD-911B-FA123353820F}"/>
    <cellStyle name="Link Units (1) 14 2" xfId="1061" xr:uid="{9E618B84-6494-4332-A0BD-29069CC875DC}"/>
    <cellStyle name="Link Units (1) 15" xfId="1062" xr:uid="{69A83E55-A034-459E-A3A9-BE67B06A2A97}"/>
    <cellStyle name="Link Units (1) 15 2" xfId="1063" xr:uid="{024E66B8-0F30-46FE-8730-4E3CAEB7600E}"/>
    <cellStyle name="Link Units (1) 16" xfId="1064" xr:uid="{9F8609FC-C074-467C-AD46-3066CE23D768}"/>
    <cellStyle name="Link Units (1) 2" xfId="1065" xr:uid="{5552AA79-B91C-4584-A56C-8867D41945FD}"/>
    <cellStyle name="Link Units (1) 2 2" xfId="1066" xr:uid="{1F06970F-C071-41C6-A22F-882BD03B2B52}"/>
    <cellStyle name="Link Units (1) 3" xfId="1067" xr:uid="{26C15EA1-1EAB-411A-8EF5-C2FDDE529587}"/>
    <cellStyle name="Link Units (1) 3 2" xfId="1068" xr:uid="{E9CF9530-38F2-40B0-A88F-7558C7302E7C}"/>
    <cellStyle name="Link Units (1) 4" xfId="1069" xr:uid="{D0013554-F497-4302-92A1-C469C5826CFB}"/>
    <cellStyle name="Link Units (1) 4 2" xfId="1070" xr:uid="{312D5896-ECB0-4236-8EEA-1E9A5C93BCF1}"/>
    <cellStyle name="Link Units (1) 5" xfId="1071" xr:uid="{396F0CB8-B7E3-49ED-98D1-A6986A252204}"/>
    <cellStyle name="Link Units (1) 5 2" xfId="1072" xr:uid="{961FEED8-DDDE-4E9E-818E-E4E7713FBCFD}"/>
    <cellStyle name="Link Units (1) 6" xfId="1073" xr:uid="{7EBA4996-CE53-4420-B9E7-BFA702608046}"/>
    <cellStyle name="Link Units (1) 6 2" xfId="1074" xr:uid="{8DB16940-6185-4BAE-B84F-D2490211D506}"/>
    <cellStyle name="Link Units (1) 7" xfId="1075" xr:uid="{C6C45D2D-1AD8-43FC-BC6C-3D90DE10E5FF}"/>
    <cellStyle name="Link Units (1) 7 2" xfId="1076" xr:uid="{7097E011-D244-49CC-9B4B-3ED9078B5C50}"/>
    <cellStyle name="Link Units (1) 8" xfId="1077" xr:uid="{2B4DF781-AE73-42D9-B07D-E367D231A343}"/>
    <cellStyle name="Link Units (1) 8 2" xfId="1078" xr:uid="{2A42D96B-F0C4-4A03-A201-4D04E687A4CB}"/>
    <cellStyle name="Link Units (1) 9" xfId="1079" xr:uid="{53376B39-D7F6-4385-A860-F78CF0D908C8}"/>
    <cellStyle name="Link Units (1) 9 2" xfId="1080" xr:uid="{E146F983-CA42-4EE0-A41F-2D8E54C98B8D}"/>
    <cellStyle name="Link Units (1)_33" xfId="1081" xr:uid="{7EB500FA-2AEC-4B35-BCC8-D7DC0D6A0D3C}"/>
    <cellStyle name="Link Units (2)" xfId="1082" xr:uid="{1A2668ED-E495-498C-9DC2-940D117CBD45}"/>
    <cellStyle name="Link Units (2) 10" xfId="1083" xr:uid="{C552FC4E-5CF9-42AF-B0C2-6C9CD7C12622}"/>
    <cellStyle name="Link Units (2) 10 2" xfId="1084" xr:uid="{F7E37285-C01C-4CCA-ACE1-55B53277ED3D}"/>
    <cellStyle name="Link Units (2) 11" xfId="1085" xr:uid="{32223050-899A-44A3-89B4-6E2563D7FC15}"/>
    <cellStyle name="Link Units (2) 11 2" xfId="1086" xr:uid="{6EF1BC3F-1445-4C90-BE1B-AB81F4EE60EB}"/>
    <cellStyle name="Link Units (2) 12" xfId="1087" xr:uid="{AF1DDA8C-6CD8-4C44-BD47-40DEAFA0B878}"/>
    <cellStyle name="Link Units (2) 12 2" xfId="1088" xr:uid="{D49BBEF2-DB1D-4664-A5ED-4566CE542DE5}"/>
    <cellStyle name="Link Units (2) 13" xfId="1089" xr:uid="{C64F4CA3-2A5E-4481-87D2-D807EA846444}"/>
    <cellStyle name="Link Units (2) 13 2" xfId="1090" xr:uid="{656DBFC5-E753-45E3-A782-692DF0DA6274}"/>
    <cellStyle name="Link Units (2) 14" xfId="1091" xr:uid="{3C8BE3A7-B6E4-4A80-9FB5-39DE3EBBACEE}"/>
    <cellStyle name="Link Units (2) 14 2" xfId="1092" xr:uid="{1F13BB15-C280-427A-80ED-AF9CC7E42798}"/>
    <cellStyle name="Link Units (2) 15" xfId="1093" xr:uid="{D9CFF382-AFAD-4AD8-9954-3E1EC98BC15B}"/>
    <cellStyle name="Link Units (2) 15 2" xfId="1094" xr:uid="{9ACC69BE-35F9-4583-BA4B-7D71100712EB}"/>
    <cellStyle name="Link Units (2) 16" xfId="1095" xr:uid="{33A119FF-7091-4E75-98C2-2B99852604BE}"/>
    <cellStyle name="Link Units (2) 2" xfId="1096" xr:uid="{4D914862-C6CC-45E6-B165-AD436E5AAC27}"/>
    <cellStyle name="Link Units (2) 2 2" xfId="1097" xr:uid="{5D1F559D-3267-4EBF-BADA-511FC2070011}"/>
    <cellStyle name="Link Units (2) 3" xfId="1098" xr:uid="{001FDA37-B784-427F-9402-378029BFA49D}"/>
    <cellStyle name="Link Units (2) 3 2" xfId="1099" xr:uid="{08E1423F-3B3A-462F-940F-E020F0EF8731}"/>
    <cellStyle name="Link Units (2) 4" xfId="1100" xr:uid="{C6DDD9AE-BD20-434C-9D63-FC8F1DC32C7F}"/>
    <cellStyle name="Link Units (2) 4 2" xfId="1101" xr:uid="{FB765326-5320-496B-86E1-A4F3A7BC916B}"/>
    <cellStyle name="Link Units (2) 5" xfId="1102" xr:uid="{F10DC5FB-5F05-4AD2-B795-942B2EAC44FB}"/>
    <cellStyle name="Link Units (2) 5 2" xfId="1103" xr:uid="{93BF9CD4-BD54-4DE6-9772-98C0E7D78D3B}"/>
    <cellStyle name="Link Units (2) 6" xfId="1104" xr:uid="{5AEB7C0A-3CDA-4681-9171-EC8379725E01}"/>
    <cellStyle name="Link Units (2) 6 2" xfId="1105" xr:uid="{5779BC8D-8FB4-4B0D-A966-4C3EF9FD4B63}"/>
    <cellStyle name="Link Units (2) 7" xfId="1106" xr:uid="{A55DF65B-1378-4A13-B24D-21880D79E560}"/>
    <cellStyle name="Link Units (2) 7 2" xfId="1107" xr:uid="{7476FCF1-2D1A-4C82-A085-6C333E57954E}"/>
    <cellStyle name="Link Units (2) 8" xfId="1108" xr:uid="{FDE9835C-3A11-4FEF-B054-C8D3EB2AB991}"/>
    <cellStyle name="Link Units (2) 8 2" xfId="1109" xr:uid="{67A882F2-34C4-46A7-B3C5-1D592FF4BAC3}"/>
    <cellStyle name="Link Units (2) 9" xfId="1110" xr:uid="{85534000-A941-4B28-AB13-5AB66F6FE5B5}"/>
    <cellStyle name="Link Units (2) 9 2" xfId="1111" xr:uid="{1F58EF3E-9E76-4226-A193-AF27F231FAA4}"/>
    <cellStyle name="Link Units (2)_33" xfId="1112" xr:uid="{86D78593-2AA4-4158-B9C8-1567B019FB26}"/>
    <cellStyle name="Linked Cell 2" xfId="1113" xr:uid="{8B321E81-1063-4103-AD40-EEAFF9F0169A}"/>
    <cellStyle name="Linked Cell 2 2" xfId="1114" xr:uid="{E9163B8E-6F45-486E-9E03-E7E6F4C29C40}"/>
    <cellStyle name="Linked Cell 2 3" xfId="1115" xr:uid="{23717F54-704F-4C9B-BEDA-C1B528E0B218}"/>
    <cellStyle name="Linked Cell 2 4" xfId="1116" xr:uid="{ED87F793-0AA2-4B50-B091-D1F5DECD7C07}"/>
    <cellStyle name="Linked Cell 2 5" xfId="2033" xr:uid="{D16F17FC-3A36-4B14-A383-556E35AD1F11}"/>
    <cellStyle name="Linked Cell 3" xfId="1117" xr:uid="{9BE99355-AE20-4114-B535-CF78A7D2F910}"/>
    <cellStyle name="Linked Cell 3 2" xfId="1118" xr:uid="{97C75B21-D765-4294-AAB1-79EEC3B4545F}"/>
    <cellStyle name="Länkad cell 2" xfId="2034" xr:uid="{43586FF5-518E-4F30-B0EF-F2DACDDCE49B}"/>
    <cellStyle name="main_input" xfId="1119" xr:uid="{4241BDAD-43E1-4914-99A0-D3DC9006E35D}"/>
    <cellStyle name="Milliers_4009  06 00" xfId="1120" xr:uid="{D4DB6077-3D85-474B-ACA0-FA40668D3DBE}"/>
    <cellStyle name="Millifyrirsögn" xfId="1121" xr:uid="{53174743-ABAD-4BE9-9865-F065213EA3C7}"/>
    <cellStyle name="Modifiable" xfId="1122" xr:uid="{47E2EA16-15B6-47F6-A102-3B78905537D0}"/>
    <cellStyle name="Modifiable 2" xfId="2983" xr:uid="{266F4F35-BE3A-4708-B82A-B4C8C36CF735}"/>
    <cellStyle name="Monétaire_0197" xfId="1123" xr:uid="{DF734DDA-880B-485F-B017-5B90E9539722}"/>
    <cellStyle name="Neutral 2" xfId="1124" xr:uid="{BB518E6F-4B2F-4003-9454-AA45E0CB68D0}"/>
    <cellStyle name="Neutral 2 2" xfId="1125" xr:uid="{6D3097E8-8207-47D3-AF54-94CCFC36BB95}"/>
    <cellStyle name="Neutral 2 3" xfId="1126" xr:uid="{F8FA1EAC-EDDD-4ACD-99BB-EF46FF08211E}"/>
    <cellStyle name="Neutral 2 4" xfId="1127" xr:uid="{73D79406-49C5-406A-8DFE-F2B1B3A96F47}"/>
    <cellStyle name="Neutral 2 5" xfId="2035" xr:uid="{5AD12170-7FC5-460C-9ACE-22A2C4CDBD09}"/>
    <cellStyle name="Neutral 3" xfId="1128" xr:uid="{62BEFAFA-7CB2-4A13-BA15-23D0B183D8CD}"/>
    <cellStyle name="Neutral 3 2" xfId="1129" xr:uid="{6A51540A-9136-4335-90BF-955CDA27219F}"/>
    <cellStyle name="Neutral 3 3" xfId="2036" xr:uid="{B5424454-5D25-41AE-A9C0-A30A6A0EE198}"/>
    <cellStyle name="Neutral 4" xfId="49" xr:uid="{663A2087-A3C2-426B-A15B-9948C798585A}"/>
    <cellStyle name="Next holiday" xfId="1130" xr:uid="{22AE4D47-7000-46FA-B07B-8DEC9C7D7F10}"/>
    <cellStyle name="Normal" xfId="0" builtinId="0"/>
    <cellStyle name="Normal 10" xfId="1131" xr:uid="{93299804-1F79-49F0-BA99-B813C45317C9}"/>
    <cellStyle name="Normal 10 10" xfId="1132" xr:uid="{3F0A4D0B-D61F-4020-8CF5-4CD5343D3355}"/>
    <cellStyle name="Normal 10 10 10" xfId="1133" xr:uid="{B0B66FD4-CBAD-452A-B687-1CFF0CA5DAB3}"/>
    <cellStyle name="Normal 10 10 2" xfId="1134" xr:uid="{21AABD93-0C40-45F3-83A1-BA37E06DB7CB}"/>
    <cellStyle name="Normal 10 11" xfId="1135" xr:uid="{1144325F-53FB-4E03-AA4F-CD742EA85EEF}"/>
    <cellStyle name="Normal 10 11 2" xfId="1136" xr:uid="{F7D88CDF-4946-4D34-B066-A7EDC3F8BF4C}"/>
    <cellStyle name="Normal 10 12" xfId="1137" xr:uid="{4B9161A8-B9AA-43EF-8DCB-5173D3FFE1E7}"/>
    <cellStyle name="Normal 10 13" xfId="1138" xr:uid="{59A8B372-4BA7-4AB8-8AF2-88C0FF2DC5A0}"/>
    <cellStyle name="Normal 10 2" xfId="1139" xr:uid="{C60EE7FF-DF49-4C46-BAFE-6F5A685F4A84}"/>
    <cellStyle name="Normal 10 2 2" xfId="1140" xr:uid="{0F2F8D67-A969-489E-9A8A-D073359499B7}"/>
    <cellStyle name="Normal 10 2 3" xfId="2037" xr:uid="{826AB89D-5BD7-4F81-B0EE-914FDC18DFAE}"/>
    <cellStyle name="Normal 10 3" xfId="1141" xr:uid="{62D991AC-45FA-4EA0-A2FA-E0783B5EC260}"/>
    <cellStyle name="Normal 10 3 2" xfId="1142" xr:uid="{275E288B-8AFF-445F-93B5-0C30633E398C}"/>
    <cellStyle name="Normal 10 4" xfId="1143" xr:uid="{C0FE6862-54DF-4395-A2A3-365BC8C41BBA}"/>
    <cellStyle name="Normal 10 4 2" xfId="1144" xr:uid="{B7337E59-5E17-4E32-BD05-9894CB7391A5}"/>
    <cellStyle name="Normal 10 5" xfId="1145" xr:uid="{613AAE78-0473-4301-A159-A33C37B3628D}"/>
    <cellStyle name="Normal 10 5 2" xfId="1146" xr:uid="{850B420B-2D85-40ED-9566-796861C56B08}"/>
    <cellStyle name="Normal 10 6" xfId="1147" xr:uid="{5EF52400-7943-45C0-9A54-5AA376F19DFA}"/>
    <cellStyle name="Normal 10 6 2" xfId="1148" xr:uid="{541C6481-FD32-4C68-A3FE-8B4474F25145}"/>
    <cellStyle name="Normal 10 7" xfId="1149" xr:uid="{0C69FDEF-C0A0-4FB8-A60B-24E304DD58EF}"/>
    <cellStyle name="Normal 10 7 2" xfId="1150" xr:uid="{BF54FDE0-3E15-4684-BF75-FD7E19BDDA8F}"/>
    <cellStyle name="Normal 10 8" xfId="1151" xr:uid="{8620F7D5-BCEB-4934-83AD-0D8512DE70EF}"/>
    <cellStyle name="Normal 10 8 2" xfId="1152" xr:uid="{C6B80892-FC25-4299-B112-965CF1843D17}"/>
    <cellStyle name="Normal 10 9" xfId="1153" xr:uid="{1F0D8978-D9BB-4E38-A151-A34CF84751BA}"/>
    <cellStyle name="Normal 10 9 2" xfId="1154" xr:uid="{DECB612E-C516-46AD-952E-6736C92776F2}"/>
    <cellStyle name="Normal 11" xfId="1155" xr:uid="{F43AFA3D-8BF6-47DD-A002-C7D5AB360199}"/>
    <cellStyle name="Normal 11 10" xfId="1156" xr:uid="{106F7B4B-833A-4AD4-B6F7-EB5EE5C71871}"/>
    <cellStyle name="Normal 11 10 2" xfId="1157" xr:uid="{E036BEF6-BA20-485D-9D43-AA5048FB241F}"/>
    <cellStyle name="Normal 11 11" xfId="1158" xr:uid="{899E0466-81E9-47AD-BAE0-B478E52BB404}"/>
    <cellStyle name="Normal 11 11 2" xfId="1159" xr:uid="{3437F7F6-0541-4298-9450-7BDA76C61F90}"/>
    <cellStyle name="Normal 11 12" xfId="1160" xr:uid="{8A133DF0-F42B-4056-A6A5-5C03D5531186}"/>
    <cellStyle name="Normal 11 13" xfId="1161" xr:uid="{AA665284-196C-45F6-ADAC-0C28174EFA10}"/>
    <cellStyle name="Normal 11 14" xfId="2038" xr:uid="{87E2ADE3-BDE8-4E44-85BB-A0F51818C5E0}"/>
    <cellStyle name="Normal 11 2" xfId="1162" xr:uid="{2547FCF7-D943-4E2D-92DC-BBC8F8146812}"/>
    <cellStyle name="Normal 11 2 2" xfId="1163" xr:uid="{F8204DFE-7C2C-4474-810A-13B696DCC170}"/>
    <cellStyle name="Normal 11 3" xfId="1164" xr:uid="{227FE07C-52A3-4EA3-9AD0-D6611561850B}"/>
    <cellStyle name="Normal 11 3 2" xfId="1165" xr:uid="{FCD5BCC5-039C-4852-906D-EC3697ED557E}"/>
    <cellStyle name="Normal 11 4" xfId="1166" xr:uid="{51BB9238-3722-43DB-956C-CFFEA7A1D38A}"/>
    <cellStyle name="Normal 11 4 2" xfId="1167" xr:uid="{5F10D2A5-509D-4643-8976-6AA47F780167}"/>
    <cellStyle name="Normal 11 5" xfId="1168" xr:uid="{62391D0B-375C-4470-A3AB-569D01108B67}"/>
    <cellStyle name="Normal 11 5 2" xfId="1169" xr:uid="{E8857E71-10C2-47D7-B7BC-92C07162B3AE}"/>
    <cellStyle name="Normal 11 6" xfId="1170" xr:uid="{20DF7FEE-AE9D-48CE-832D-C4D6745D3C5C}"/>
    <cellStyle name="Normal 11 6 2" xfId="1171" xr:uid="{21CBC8EE-E63A-455C-A262-EFBDDAA6AAFE}"/>
    <cellStyle name="Normal 11 7" xfId="1172" xr:uid="{6EAEC3A0-602C-402E-8D45-15DF7F2BBA7E}"/>
    <cellStyle name="Normal 11 7 2" xfId="1173" xr:uid="{DE939D61-2A44-48E0-80F2-FC258B2624E2}"/>
    <cellStyle name="Normal 11 8" xfId="1174" xr:uid="{77443BC2-0DA2-4376-9652-6E808796DDB3}"/>
    <cellStyle name="Normal 11 8 2" xfId="1175" xr:uid="{EC1D91FE-E652-40B9-A7C9-03E05EF6546A}"/>
    <cellStyle name="Normal 11 9" xfId="1176" xr:uid="{D4AFDFAF-C59D-44EF-960F-8E7E421C9FDC}"/>
    <cellStyle name="Normal 11 9 2" xfId="1177" xr:uid="{A821ADFC-89DE-4049-8EE1-170A2D79D017}"/>
    <cellStyle name="Normal 11_30" xfId="1178" xr:uid="{00F8ACDD-9DF4-47E0-A81F-D43C99ACCBB7}"/>
    <cellStyle name="Normal 12" xfId="1179" xr:uid="{864A7105-8536-4B9D-B31F-27F091DA95D5}"/>
    <cellStyle name="Normal 12 10" xfId="1180" xr:uid="{C9516E14-BD74-4BFB-8B5D-BB35D39BE9B2}"/>
    <cellStyle name="Normal 12 10 2" xfId="1181" xr:uid="{6BB39AF0-4201-4F9D-A9D3-336DC0A16850}"/>
    <cellStyle name="Normal 12 11" xfId="1182" xr:uid="{461257F6-3189-4E00-A245-37E19394D3AD}"/>
    <cellStyle name="Normal 12 11 2" xfId="1183" xr:uid="{17C1176B-2BCC-4861-98E7-3D577B5A7475}"/>
    <cellStyle name="Normal 12 12" xfId="1184" xr:uid="{4AE8C385-EBEF-4C0E-9E29-3F71538960AB}"/>
    <cellStyle name="Normal 12 13" xfId="1185" xr:uid="{5AC03267-641D-4E7E-A74A-9467435AF195}"/>
    <cellStyle name="Normal 12 14" xfId="2039" xr:uid="{7A309C9B-BA68-4665-BA1F-9813ED996FE4}"/>
    <cellStyle name="Normal 12 2" xfId="1186" xr:uid="{619719C8-365B-407A-A7BC-ECA714C7F045}"/>
    <cellStyle name="Normal 12 2 2" xfId="1187" xr:uid="{621ACFE5-7755-408D-8122-976372B8B62E}"/>
    <cellStyle name="Normal 12 2 2 2" xfId="2041" xr:uid="{7B5D367D-8738-4738-A4CF-984B4C73D8D0}"/>
    <cellStyle name="Normal 12 2 3" xfId="2040" xr:uid="{FB22144B-0AAF-433A-92FB-AF5A68E408E9}"/>
    <cellStyle name="Normal 12 3" xfId="1188" xr:uid="{875BAC52-E2B2-4068-ABBD-E9EF066C728C}"/>
    <cellStyle name="Normal 12 3 2" xfId="1189" xr:uid="{3B948360-67FA-48E6-97D0-F8646CF38D28}"/>
    <cellStyle name="Normal 12 4" xfId="1190" xr:uid="{1344AF5C-6D6C-4A8F-B2BC-7E28A7371080}"/>
    <cellStyle name="Normal 12 4 2" xfId="1191" xr:uid="{A05137C8-3F5B-4504-B31C-5C92A11C787A}"/>
    <cellStyle name="Normal 12 5" xfId="1192" xr:uid="{AC777CA5-BD2F-4C71-BED4-FB5AADABEA69}"/>
    <cellStyle name="Normal 12 5 2" xfId="1193" xr:uid="{A22BA8B7-5E23-4643-8114-638DDD1B1CB0}"/>
    <cellStyle name="Normal 12 6" xfId="1194" xr:uid="{FBABE870-FB5C-41B4-BB3C-08F3311FFAEB}"/>
    <cellStyle name="Normal 12 6 2" xfId="1195" xr:uid="{286B4590-E1AC-4310-ACF1-207463C290EF}"/>
    <cellStyle name="Normal 12 7" xfId="1196" xr:uid="{DC949CEF-4E71-46B8-A98C-6DDCEFE3A88A}"/>
    <cellStyle name="Normal 12 7 2" xfId="1197" xr:uid="{EDCEA0C3-FEDC-4691-91C4-9059EE685E3C}"/>
    <cellStyle name="Normal 12 8" xfId="1198" xr:uid="{D24EC263-9028-4DD8-8F20-D85181D9FCB7}"/>
    <cellStyle name="Normal 12 8 2" xfId="1199" xr:uid="{67D1DB41-ADCA-4D3C-9266-9BF808FBBA6F}"/>
    <cellStyle name="Normal 12 9" xfId="1200" xr:uid="{F453F007-6E16-4604-96F3-80D86E99A314}"/>
    <cellStyle name="Normal 12 9 2" xfId="1201" xr:uid="{DDD5E924-620C-462B-93B1-461A94B18563}"/>
    <cellStyle name="Normal 12_30" xfId="1202" xr:uid="{8CD4D114-8CF9-449E-BAD2-77CF91271504}"/>
    <cellStyle name="Normal 13" xfId="1203" xr:uid="{6DB7E101-C6F9-4F50-BD31-BED99FE4472D}"/>
    <cellStyle name="Normal 13 10" xfId="1204" xr:uid="{22629440-9FEB-4903-BFAC-CB927AA19DE1}"/>
    <cellStyle name="Normal 13 10 2" xfId="1205" xr:uid="{61C78479-9637-4173-9FCD-CF93873EC4FA}"/>
    <cellStyle name="Normal 13 11" xfId="1206" xr:uid="{B1AEBF14-48C1-40B4-8222-1CE901EA97C8}"/>
    <cellStyle name="Normal 13 11 2" xfId="1207" xr:uid="{56ECB2BC-92CC-4958-A844-DB551D6E6767}"/>
    <cellStyle name="Normal 13 12" xfId="1208" xr:uid="{49519AFD-A03D-4F76-9FEC-32122D0CD9C7}"/>
    <cellStyle name="Normal 13 13" xfId="1209" xr:uid="{A54A7297-FA93-4A1B-AFF7-494E40EACBE6}"/>
    <cellStyle name="Normal 13 14" xfId="2042" xr:uid="{60F9D092-EEC6-484F-B89B-4C05DFA5D9B8}"/>
    <cellStyle name="Normal 13 2" xfId="1210" xr:uid="{1E147B9E-3363-4E1B-8741-16D8DB3FA1C0}"/>
    <cellStyle name="Normal 13 2 2" xfId="1211" xr:uid="{3D7479A0-4FC8-4A5C-986D-C8A60BE388FC}"/>
    <cellStyle name="Normal 13 2 3" xfId="2043" xr:uid="{D46AAC5E-BD1D-4B17-B8BD-8F1F0BBA26D2}"/>
    <cellStyle name="Normal 13 3" xfId="1212" xr:uid="{835962B8-2C8F-4B20-B27A-8F02A17EBD30}"/>
    <cellStyle name="Normal 13 3 2" xfId="1213" xr:uid="{133765D1-F5F0-48BF-884F-DB9DCBE8F500}"/>
    <cellStyle name="Normal 13 4" xfId="1214" xr:uid="{90FD4D52-E134-4BD0-97A1-27527F00EBAD}"/>
    <cellStyle name="Normal 13 4 2" xfId="1215" xr:uid="{8A373720-2754-44FF-A1E4-10C5683FF0B3}"/>
    <cellStyle name="Normal 13 5" xfId="1216" xr:uid="{9188A648-E1F4-4F78-82C9-75124C71F53C}"/>
    <cellStyle name="Normal 13 5 2" xfId="1217" xr:uid="{9E46F28A-44E0-4FA6-97A8-F2B5E9EF8816}"/>
    <cellStyle name="Normal 13 6" xfId="1218" xr:uid="{2532C17E-BB50-4F6D-A636-DA4F766FE365}"/>
    <cellStyle name="Normal 13 6 2" xfId="1219" xr:uid="{D15EE6C4-6F37-425C-BAC2-087D7BC6F079}"/>
    <cellStyle name="Normal 13 7" xfId="1220" xr:uid="{625F8D0F-842B-4D0F-89DC-6D82508B68EA}"/>
    <cellStyle name="Normal 13 7 2" xfId="1221" xr:uid="{8CBFE95B-F339-43CA-9A85-6C8ADDA69BCE}"/>
    <cellStyle name="Normal 13 8" xfId="1222" xr:uid="{398A17F3-AF5C-442F-AC22-04C9C11327D4}"/>
    <cellStyle name="Normal 13 8 2" xfId="1223" xr:uid="{31E7AA7F-4489-4C31-8829-C71D6E9B89D1}"/>
    <cellStyle name="Normal 13 9" xfId="1224" xr:uid="{75680493-9030-4EC3-B745-93529252D96A}"/>
    <cellStyle name="Normal 13 9 2" xfId="1225" xr:uid="{9EAE50C4-6D41-4A85-B205-A96A77854F5C}"/>
    <cellStyle name="Normal 13_30" xfId="1226" xr:uid="{032AE428-AEDF-41B5-928A-3F7BF9E5EA3F}"/>
    <cellStyle name="Normal 14" xfId="1227" xr:uid="{50C17480-1C1A-4024-BA50-2A0668525F12}"/>
    <cellStyle name="Normal 14 2" xfId="1228" xr:uid="{FB93CAC1-9D80-4E9A-90FE-337D874C70AA}"/>
    <cellStyle name="Normal 14 2 2" xfId="1229" xr:uid="{3553DC3C-9F2D-445D-9DBA-0B97A80C9CC2}"/>
    <cellStyle name="Normal 14 2 3" xfId="2044" xr:uid="{0FE7172A-14EB-432D-A471-0C8B9DC6509E}"/>
    <cellStyle name="Normal 14 3" xfId="1230" xr:uid="{03DE0038-141A-4E3B-AAFC-906410B5CF3A}"/>
    <cellStyle name="Normal 14 3 2" xfId="2045" xr:uid="{1D058552-C010-48E1-AB0C-058030FE7BD5}"/>
    <cellStyle name="Normal 14 3 3" xfId="2046" xr:uid="{BCF395A8-4DB0-4A86-ADEC-78930DBF4098}"/>
    <cellStyle name="Normal 14 4" xfId="1231" xr:uid="{8E090392-CDD3-4491-A4E8-C017F40202E8}"/>
    <cellStyle name="Normal 14 5" xfId="2047" xr:uid="{2B268A05-548A-4A0F-8CA1-D1E2593C03AD}"/>
    <cellStyle name="Normal 14_30" xfId="1232" xr:uid="{E750CDA8-CDAB-4C23-B92B-8DCFBD6058E4}"/>
    <cellStyle name="Normal 15" xfId="1233" xr:uid="{0FC02F6D-382F-4A22-85B0-6D37EC0352F5}"/>
    <cellStyle name="Normal 15 2" xfId="1234" xr:uid="{E215EEA0-7F25-4105-A685-2900706FC792}"/>
    <cellStyle name="Normal 15 2 2" xfId="2048" xr:uid="{FE21FE0B-6EDB-40A3-82C3-C910786241AF}"/>
    <cellStyle name="Normal 15 3" xfId="1235" xr:uid="{C923A852-BA33-4E7A-9EBE-C555348E1B3B}"/>
    <cellStyle name="Normal 15 4" xfId="1236" xr:uid="{E6907101-0964-4144-8570-24BCB3308D6D}"/>
    <cellStyle name="Normal 16" xfId="1237" xr:uid="{D093D5FE-6A68-4FE8-ADB7-42EFEFF853A3}"/>
    <cellStyle name="Normal 16 2" xfId="1238" xr:uid="{E3E6AF59-CB93-420C-8129-C78871C72D76}"/>
    <cellStyle name="Normal 16 3" xfId="1239" xr:uid="{17ED00E9-5BBC-4FD3-A8D2-1AE7A72257A8}"/>
    <cellStyle name="Normal 16 4" xfId="1240" xr:uid="{B24FD9A9-C0EC-4942-9D8D-35C486FFC6C2}"/>
    <cellStyle name="Normal 16 5" xfId="2049" xr:uid="{55A55ECE-6D00-42A8-B73C-59BBDDBE3A31}"/>
    <cellStyle name="Normal 17" xfId="1241" xr:uid="{616EADE2-CAE6-4F84-AACD-C6328EE1C433}"/>
    <cellStyle name="Normal 17 2" xfId="1242" xr:uid="{0F7561E6-FFB3-48BC-8D82-7DAB19CB73F9}"/>
    <cellStyle name="Normal 17 3" xfId="1243" xr:uid="{04D92C5F-BBED-4B3E-975A-29BCA31F5AC7}"/>
    <cellStyle name="Normal 17 4" xfId="1244" xr:uid="{BB019814-E43F-46C3-8B11-A01A9C5B101D}"/>
    <cellStyle name="Normal 17 5" xfId="2050" xr:uid="{8E6E0D6C-674E-48C0-8640-47AA090F41B1}"/>
    <cellStyle name="Normal 18" xfId="1245" xr:uid="{D76452E0-184A-4797-81A4-089928BDB03E}"/>
    <cellStyle name="Normal 18 2" xfId="1246" xr:uid="{C771DB0A-386E-457A-9FBC-7C658C567EFA}"/>
    <cellStyle name="Normal 18 2 2" xfId="2053" xr:uid="{C35FE42B-31CF-4ADF-807A-64FBBC5F420A}"/>
    <cellStyle name="Normal 18 2 3" xfId="2054" xr:uid="{9E695626-C513-4B16-99EB-6258399848BD}"/>
    <cellStyle name="Normal 18 2 4" xfId="2052" xr:uid="{03962F3E-AC9E-405E-91EE-214AF0C9AC2C}"/>
    <cellStyle name="Normal 18 3" xfId="1247" xr:uid="{687C823C-57CE-40D7-ABFD-4DAA0AB6CC0B}"/>
    <cellStyle name="Normal 18 3 2" xfId="2055" xr:uid="{EE2262DD-806B-442C-B975-84944E2A411E}"/>
    <cellStyle name="Normal 18 4" xfId="1248" xr:uid="{6B40E22E-AE87-4B47-A953-3CCF8DB005E9}"/>
    <cellStyle name="Normal 18 4 2" xfId="2056" xr:uid="{44BB34FB-C080-409A-8C80-89405188B29D}"/>
    <cellStyle name="Normal 18 5" xfId="2057" xr:uid="{5D63659C-4952-4E66-9C8E-7D8DF25A1C44}"/>
    <cellStyle name="Normal 18 6" xfId="2051" xr:uid="{F47875B4-EC02-4DE2-97E9-AA44BB29D5B1}"/>
    <cellStyle name="Normal 19" xfId="1249" xr:uid="{0D1B0CC9-2322-406C-8D52-22FB595DB352}"/>
    <cellStyle name="Normal 19 2" xfId="1250" xr:uid="{52D5A853-A597-4A56-8365-F274D9699C88}"/>
    <cellStyle name="Normal 19 3" xfId="1251" xr:uid="{041758B7-7793-46D8-864A-C7BA96C97720}"/>
    <cellStyle name="Normal 19 4" xfId="1252" xr:uid="{4A1B38F0-A1EC-4778-BDF8-253F4C8C4E45}"/>
    <cellStyle name="Normal 2" xfId="2" xr:uid="{00000000-0005-0000-0000-000007000000}"/>
    <cellStyle name="Normal 2 10" xfId="1253" xr:uid="{C94787C0-8F0F-4738-9F84-B241AF6F22FF}"/>
    <cellStyle name="Normal 2 10 2" xfId="1254" xr:uid="{A054FE06-3E70-4A2B-A055-EEFE47382079}"/>
    <cellStyle name="Normal 2 11" xfId="1255" xr:uid="{2BE6FA91-2174-4A35-90CC-3E5AE55B82EA}"/>
    <cellStyle name="Normal 2 11 2" xfId="1256" xr:uid="{D7B3C9BE-2A9A-4F19-A7FF-145BCBEFBAE5}"/>
    <cellStyle name="Normal 2 12" xfId="1257" xr:uid="{D27354C8-CEB0-4FA9-833D-9F4054572462}"/>
    <cellStyle name="Normal 2 13" xfId="1258" xr:uid="{7F661831-E90B-4D1C-9552-B2002677D711}"/>
    <cellStyle name="Normal 2 14" xfId="1259" xr:uid="{44B17C51-DE51-4EB0-9024-537021137607}"/>
    <cellStyle name="Normal 2 17" xfId="2058" xr:uid="{722B70FA-F3A2-4CE1-96DF-4DFBD422AA03}"/>
    <cellStyle name="Normal 2 2" xfId="10" xr:uid="{00000000-0005-0000-0000-000008000000}"/>
    <cellStyle name="Normal 2 2 2" xfId="8" xr:uid="{00000000-0005-0000-0000-000009000000}"/>
    <cellStyle name="Normal 2 2 2 2" xfId="2060" xr:uid="{94CB35E2-0106-4D90-980A-A06B3ACA5D94}"/>
    <cellStyle name="Normal 2 2 3" xfId="47" xr:uid="{F6145B3E-0B4D-4FE4-AA1D-AA0516879013}"/>
    <cellStyle name="Normal 2 2 4" xfId="2059" xr:uid="{28713EAA-8523-4390-B5A1-FAA2E2D24EF1}"/>
    <cellStyle name="Normal 2 2 5" xfId="2893" xr:uid="{9FA9C5E9-4D6A-4A77-93F5-18D25FDDB8B6}"/>
    <cellStyle name="Normal 2 3" xfId="1260" xr:uid="{8B595DEB-813C-4680-906D-8B9D341F625F}"/>
    <cellStyle name="Normal 2 3 2" xfId="1261" xr:uid="{FD195A55-5DBA-4A91-921B-3189691AE651}"/>
    <cellStyle name="Normal 2 3 2 2" xfId="2061" xr:uid="{52E0849D-BA18-4FF0-9130-9E08524C3F46}"/>
    <cellStyle name="Normal 2 3 2 3" xfId="2062" xr:uid="{C8CCA9D7-9118-40D2-BCCF-2D6C2E904BDA}"/>
    <cellStyle name="Normal 2 4" xfId="1262" xr:uid="{6BCF6E3D-3A0D-4DC1-82DE-FCCF20CBF77F}"/>
    <cellStyle name="Normal 2 4 2" xfId="1263" xr:uid="{718DDDF2-2E2B-4AB5-ADE9-C4D8903FADED}"/>
    <cellStyle name="Normal 2 4 2 2" xfId="2065" xr:uid="{2B6519A4-B24A-4203-8E7E-A19A9F45FEEC}"/>
    <cellStyle name="Normal 2 4 2 3" xfId="2064" xr:uid="{AF8EEEE3-2397-42A6-A0B9-52F89207927E}"/>
    <cellStyle name="Normal 2 4 3" xfId="2066" xr:uid="{78C404D2-9080-4497-A6E9-95A67B9BC7DD}"/>
    <cellStyle name="Normal 2 4 4" xfId="2067" xr:uid="{BDD94828-FBEC-4BB4-8106-1A9A43ED95F0}"/>
    <cellStyle name="Normal 2 4 5" xfId="2068" xr:uid="{83071930-5011-496C-A094-A7957AA600E3}"/>
    <cellStyle name="Normal 2 4 6" xfId="2063" xr:uid="{D2C4FDA5-2D21-4C93-A2A8-36043EC0F963}"/>
    <cellStyle name="Normal 2 5" xfId="1264" xr:uid="{DCDC96C3-830B-46BF-9A8C-1BD0362DE77E}"/>
    <cellStyle name="Normal 2 5 2" xfId="1265" xr:uid="{00DD108C-6289-4CEC-815F-1E70AF8D92D0}"/>
    <cellStyle name="Normal 2 5 2 2" xfId="2071" xr:uid="{53FFCB80-302D-46CA-8CD4-60A8ACF6D11A}"/>
    <cellStyle name="Normal 2 5 2 2 2" xfId="2072" xr:uid="{DF204FCD-685B-4A97-BF26-D33EB2C3177A}"/>
    <cellStyle name="Normal 2 5 2 3" xfId="2073" xr:uid="{A51D8F05-EC66-4872-B16B-AA5525E6E86B}"/>
    <cellStyle name="Normal 2 5 2 4" xfId="2074" xr:uid="{85FB8F62-76FC-4E96-88B2-164A501415E7}"/>
    <cellStyle name="Normal 2 5 2 5" xfId="2075" xr:uid="{9D1BF9F7-2940-4593-B805-57D77C4E912D}"/>
    <cellStyle name="Normal 2 5 2 6" xfId="2070" xr:uid="{C9D789DC-8FF7-40C7-87C3-901AC5A8D496}"/>
    <cellStyle name="Normal 2 5 3" xfId="2076" xr:uid="{0837A177-8A9F-4CD8-A39F-23140A2C258A}"/>
    <cellStyle name="Normal 2 5 4" xfId="2069" xr:uid="{DF309AB2-AAC0-4F9A-B602-8514822D25BF}"/>
    <cellStyle name="Normal 2 6" xfId="1266" xr:uid="{EBE18E3B-C35D-4669-95F3-44E166F94716}"/>
    <cellStyle name="Normal 2 6 2" xfId="1267" xr:uid="{263BAF27-6CC9-4A98-BBC2-6B38429A6D13}"/>
    <cellStyle name="Normal 2 6 2 2" xfId="2077" xr:uid="{2C597828-6ED3-49C3-916D-3975D7F3DA1F}"/>
    <cellStyle name="Normal 2 6 2 3" xfId="2078" xr:uid="{5E940CC8-323F-44AB-A7C7-B73EFF8331F9}"/>
    <cellStyle name="Normal 2 6 3" xfId="1268" xr:uid="{6974E43B-B482-4999-9579-09535688BB03}"/>
    <cellStyle name="Normal 2 6 4" xfId="1269" xr:uid="{E0CC32DD-E3CD-4745-98C6-B748BE89E3EF}"/>
    <cellStyle name="Normal 2 6 5" xfId="1270" xr:uid="{C87CAEE8-358B-40A1-B479-7F7CB5627F16}"/>
    <cellStyle name="Normal 2 7" xfId="1271" xr:uid="{AF720933-4E81-4C29-A069-E532EB30A4B5}"/>
    <cellStyle name="Normal 2 7 2" xfId="1272" xr:uid="{69E50FED-383E-489F-B508-02FF170046DD}"/>
    <cellStyle name="Normal 2 7 3" xfId="2079" xr:uid="{10DA2231-EAC5-4523-BC13-E308067ABC33}"/>
    <cellStyle name="Normal 2 8" xfId="1273" xr:uid="{EC0F5386-E1DF-404A-8772-A9160135C3A4}"/>
    <cellStyle name="Normal 2 8 2" xfId="1274" xr:uid="{767202AA-381F-43B9-A461-94CCD614D1E9}"/>
    <cellStyle name="Normal 2 9" xfId="1275" xr:uid="{8E14C0C7-8963-45B6-BF3F-FDD843EBB3C6}"/>
    <cellStyle name="Normal 2 9 2" xfId="1276" xr:uid="{F1079552-3076-4EA7-9BCD-14011DBCB1F4}"/>
    <cellStyle name="Normal 2_~0149226 2" xfId="2895" xr:uid="{6CB1C0DD-5747-43A0-8141-06E2BC8DADCF}"/>
    <cellStyle name="Normal 20" xfId="1277" xr:uid="{F489F132-5D0E-4A0B-8CBB-3BB8AC5F68C0}"/>
    <cellStyle name="Normal 20 2" xfId="1278" xr:uid="{50F97D03-3F80-4343-820D-31BE6CD58438}"/>
    <cellStyle name="Normal 20 3" xfId="1279" xr:uid="{A50FA7B6-B533-4951-A355-FA2F0936F24F}"/>
    <cellStyle name="Normal 20 4" xfId="1280" xr:uid="{BD805C6A-CECF-4FE8-AA6A-3E4EFAA43567}"/>
    <cellStyle name="Normal 21" xfId="1281" xr:uid="{1A2CA6E7-C57C-47B2-95CF-7A7E6A871385}"/>
    <cellStyle name="Normal 22" xfId="1282" xr:uid="{DA1D6775-2AA0-48E6-9F63-CB26E1391545}"/>
    <cellStyle name="Normal 22 2" xfId="1283" xr:uid="{8FF7260B-8BA5-4F20-AA55-78CA21E5BE24}"/>
    <cellStyle name="Normal 23" xfId="1284" xr:uid="{657D7816-6CCC-4571-B03D-E0030F7B087C}"/>
    <cellStyle name="Normal 23 2" xfId="1285" xr:uid="{865DA0E5-8B2D-4FFB-8B5E-2ABCD461171B}"/>
    <cellStyle name="Normal 24" xfId="1286" xr:uid="{678ED8FB-1FD2-43B1-B762-D140072C5D03}"/>
    <cellStyle name="Normal 24 2" xfId="1287" xr:uid="{24A110BB-4B88-4122-B50E-A157638D62F2}"/>
    <cellStyle name="Normal 25" xfId="1288" xr:uid="{24754D6C-7D5F-4D76-B899-A15EB891982C}"/>
    <cellStyle name="Normal 26" xfId="1289" xr:uid="{8EBA2F49-E884-411E-903A-A63B9328DAB7}"/>
    <cellStyle name="Normal 27" xfId="1290" xr:uid="{C1B08CCD-36C9-4D7B-872B-00A6EBDF4FBF}"/>
    <cellStyle name="Normal 27 2" xfId="1291" xr:uid="{BBC94A31-8517-4302-8533-852A703530B3}"/>
    <cellStyle name="Normal 28" xfId="1292" xr:uid="{B65B00DA-F836-44BB-B959-E6783B80E408}"/>
    <cellStyle name="Normal 29" xfId="1293" xr:uid="{D966CA59-53C6-4F84-8609-3376F519C364}"/>
    <cellStyle name="Normal 3" xfId="1294" xr:uid="{5627FC5C-B474-4AB0-BCCE-BC836CAAB0C8}"/>
    <cellStyle name="Normal 3 2" xfId="1295" xr:uid="{B7A9141C-8ED3-46ED-9C37-5D7B9F3318B0}"/>
    <cellStyle name="Normal 3 2 2" xfId="1296" xr:uid="{2BFA6AB4-3A27-42C3-B295-E6D2F5A6353B}"/>
    <cellStyle name="Normal 3 2 2 2" xfId="2083" xr:uid="{2C998C34-0565-432F-8F47-E66192A691E0}"/>
    <cellStyle name="Normal 3 2 2 2 2" xfId="2084" xr:uid="{97079D5C-86A8-421E-A157-F0C6976C6A43}"/>
    <cellStyle name="Normal 3 2 2 2 2 2" xfId="2085" xr:uid="{A5FF5FBC-A31B-4A4F-B238-03D954A38EF1}"/>
    <cellStyle name="Normal 3 2 2 2 2 2 2" xfId="2086" xr:uid="{4213E330-9253-4189-901F-EA1B0283BD26}"/>
    <cellStyle name="Normal 3 2 2 2 2 2 2 2" xfId="2087" xr:uid="{B2F9D555-9027-4889-91F9-435AD7D93933}"/>
    <cellStyle name="Normal 3 2 2 2 2 2 2 2 2" xfId="2088" xr:uid="{D70AFC64-05B9-4648-88F9-EF40494274DC}"/>
    <cellStyle name="Normal 3 2 2 2 2 2 2 3" xfId="2089" xr:uid="{7F3E9F5D-FB0B-4686-8B9E-5E9F91955CD9}"/>
    <cellStyle name="Normal 3 2 2 2 2 2 3" xfId="2090" xr:uid="{059CEB05-39BA-4E6F-B3D1-3A9D01D42AD1}"/>
    <cellStyle name="Normal 3 2 2 2 2 3" xfId="2091" xr:uid="{23613148-16CD-4751-B791-D64488645257}"/>
    <cellStyle name="Normal 3 2 2 2 3" xfId="2092" xr:uid="{7E914922-82AD-4756-9AD9-B54F8D64C05F}"/>
    <cellStyle name="Normal 3 2 2 3" xfId="2093" xr:uid="{A6C87FD1-1B84-4D00-A388-0E0CBBF5F5BB}"/>
    <cellStyle name="Normal 3 2 2 3 2" xfId="2094" xr:uid="{07E07A37-FF08-4F5D-8995-861CF1A831FC}"/>
    <cellStyle name="Normal 3 2 2 4" xfId="2095" xr:uid="{06C35A93-E3E5-44F6-9D18-D11118914875}"/>
    <cellStyle name="Normal 3 2 2 5" xfId="2082" xr:uid="{72D40C64-80B9-4019-A664-4DFE3F567C69}"/>
    <cellStyle name="Normal 3 2 3" xfId="2096" xr:uid="{F3E37887-8EED-4263-B94E-BC523C3BBE8F}"/>
    <cellStyle name="Normal 3 2 3 2" xfId="2097" xr:uid="{9575D616-0AF5-4694-A89B-051B006D907A}"/>
    <cellStyle name="Normal 3 2 3 2 2" xfId="2098" xr:uid="{79A0C4FB-726B-47A3-BDE2-EC63DC323E00}"/>
    <cellStyle name="Normal 3 2 3 2 3" xfId="2099" xr:uid="{814354A0-5FE1-4CEA-9FC6-C4B2333BDAE0}"/>
    <cellStyle name="Normal 3 2 3 2 3 2" xfId="2100" xr:uid="{D87F64D1-6555-4275-8C98-97395AA448E8}"/>
    <cellStyle name="Normal 3 2 3 3" xfId="2101" xr:uid="{53A0DDBB-0494-473E-857C-EC22C363C734}"/>
    <cellStyle name="Normal 3 2 3 4" xfId="2102" xr:uid="{5860A41E-D0C3-46DE-9908-855F466A6086}"/>
    <cellStyle name="Normal 3 2 3 5" xfId="2103" xr:uid="{172AEB16-7A64-404E-905C-9E922EF4FC3F}"/>
    <cellStyle name="Normal 3 2 4" xfId="2104" xr:uid="{C8DFF597-6033-470F-BBEE-95096C961CDB}"/>
    <cellStyle name="Normal 3 2 5" xfId="2081" xr:uid="{205A55B4-486D-488E-B96A-2913F4A337E8}"/>
    <cellStyle name="Normal 3 3" xfId="1297" xr:uid="{1970CF74-B163-4D33-A758-9DF6BB98B53A}"/>
    <cellStyle name="Normal 3 3 2" xfId="2106" xr:uid="{7490B3F3-B810-4957-AAA2-6FA2A6150381}"/>
    <cellStyle name="Normal 3 3 2 2" xfId="2107" xr:uid="{734D5F4C-867D-44E2-BC8B-2D3D1A635018}"/>
    <cellStyle name="Normal 3 3 2 3" xfId="2108" xr:uid="{6633FE6B-1065-446F-8138-4F2B4DA50F22}"/>
    <cellStyle name="Normal 3 3 3" xfId="2109" xr:uid="{69D35BE8-F015-483B-8878-FD21F5DDD661}"/>
    <cellStyle name="Normal 3 3 4" xfId="2110" xr:uid="{E5A6E842-D060-47C4-A9A4-8AD2E98EDD8C}"/>
    <cellStyle name="Normal 3 3 5" xfId="2111" xr:uid="{ECAF4938-0603-450E-9968-8F0AD9550994}"/>
    <cellStyle name="Normal 3 3 6" xfId="2105" xr:uid="{216ED41E-DDCC-412D-B5F8-42B4D84AC440}"/>
    <cellStyle name="Normal 3 4" xfId="1298" xr:uid="{770295C1-3CE5-425C-ADF6-A9FA4C91BF99}"/>
    <cellStyle name="Normal 3 4 2" xfId="2113" xr:uid="{2CC0772D-0805-4872-BDE3-F669A4434EA6}"/>
    <cellStyle name="Normal 3 4 2 2" xfId="2114" xr:uid="{EF4C113C-A201-41D7-AAD2-6988286A4EF2}"/>
    <cellStyle name="Normal 3 4 3" xfId="2115" xr:uid="{9F49D3B4-2527-4C1A-837A-E6289139A4A1}"/>
    <cellStyle name="Normal 3 4 3 2" xfId="2116" xr:uid="{3A34B434-07E3-4960-A4EE-76288BEC45EF}"/>
    <cellStyle name="Normal 3 4 3 2 2" xfId="2117" xr:uid="{E8515557-6B9D-4BFD-B423-98CECE10A178}"/>
    <cellStyle name="Normal 3 4 3 2 2 2" xfId="2118" xr:uid="{2DC3195C-E36D-4009-9BEC-EE1AD80AEBF3}"/>
    <cellStyle name="Normal 3 4 3 2 2 2 2" xfId="2119" xr:uid="{1D7C83A2-23E9-4BEA-B287-D40F22F3049D}"/>
    <cellStyle name="Normal 3 4 3 3" xfId="2120" xr:uid="{148C97EC-80C1-40BB-BC2A-16981089B8FA}"/>
    <cellStyle name="Normal 3 4 4" xfId="2121" xr:uid="{357BA6AC-A895-4841-A720-62BA58773D58}"/>
    <cellStyle name="Normal 3 4 5" xfId="2112" xr:uid="{DCF92B47-9AC1-47C7-8551-158E42CD8225}"/>
    <cellStyle name="Normal 3 5" xfId="2122" xr:uid="{C0FDFE77-9DCF-402F-BF45-9280C8C8AA5B}"/>
    <cellStyle name="Normal 3 6" xfId="2123" xr:uid="{AACC86C9-9E01-458E-8981-0B9696C8338D}"/>
    <cellStyle name="Normal 3 6 2" xfId="2124" xr:uid="{4582D4C0-E1DD-468F-ADC4-809AEE08621B}"/>
    <cellStyle name="Normal 3 7" xfId="2125" xr:uid="{2EB3E294-A31E-4975-918F-0E52125EF788}"/>
    <cellStyle name="Normal 3 8" xfId="2080" xr:uid="{705FE5FE-CE3F-401B-ABC7-7535D2A8CF4B}"/>
    <cellStyle name="Normal 30" xfId="1299" xr:uid="{77845C8E-D371-429B-A9DE-DB494945CE6A}"/>
    <cellStyle name="Normal 31" xfId="1300" xr:uid="{D057D51B-DFE2-43A0-B6DE-96D1E500F8B1}"/>
    <cellStyle name="Normal 32" xfId="1301" xr:uid="{3FD06E80-DF84-4794-A3E5-D9F27B625914}"/>
    <cellStyle name="Normal 33" xfId="1302" xr:uid="{F09A86AC-2048-4755-9B32-DB4894B784A9}"/>
    <cellStyle name="Normal 33 2" xfId="1303" xr:uid="{9F604D34-7ED0-4B61-B5AD-04071F2E0226}"/>
    <cellStyle name="Normal 34" xfId="1304" xr:uid="{AD2E79F8-3D45-4F09-85E4-C2A76035DCD3}"/>
    <cellStyle name="Normal 34 2" xfId="1305" xr:uid="{17F1365C-183F-419B-966A-3D41BAB04BE6}"/>
    <cellStyle name="Normal 35" xfId="1306" xr:uid="{A4300700-79E6-414F-9193-B4449D1728B6}"/>
    <cellStyle name="Normal 36" xfId="1307" xr:uid="{176BB207-89B6-4262-8FB7-F3C2818FBAFC}"/>
    <cellStyle name="Normal 37" xfId="1308" xr:uid="{C71B6D74-D75F-4827-9321-B8F9B597BDF0}"/>
    <cellStyle name="Normal 37 2" xfId="1309" xr:uid="{40B6DBF1-B649-4DF0-8152-810EAC3DD20F}"/>
    <cellStyle name="Normal 38" xfId="1310" xr:uid="{2FB2134E-F6CF-4EF2-B641-C650C96AA0B6}"/>
    <cellStyle name="Normal 38 2" xfId="1311" xr:uid="{7079DA20-2C66-4BC6-87EC-8163816A8604}"/>
    <cellStyle name="Normal 39" xfId="1312" xr:uid="{CF3D1128-54EC-426B-9EDC-ED1A583EA617}"/>
    <cellStyle name="Normal 39 2" xfId="1313" xr:uid="{7403F8BA-CDF6-4AF4-AF0B-86946CA88057}"/>
    <cellStyle name="Normal 4" xfId="45" xr:uid="{6456B526-745F-4379-A6C4-05A9133B9137}"/>
    <cellStyle name="Normal 4 10" xfId="1314" xr:uid="{4B360E37-44A5-4B43-BA57-45EAAEAB3182}"/>
    <cellStyle name="Normal 4 10 2" xfId="1315" xr:uid="{43D14047-36F2-485E-A3FE-B4B8F220F817}"/>
    <cellStyle name="Normal 4 11" xfId="1316" xr:uid="{5B1782E5-A2A4-4E99-8F08-0C6551505B0F}"/>
    <cellStyle name="Normal 4 11 2" xfId="1317" xr:uid="{B63BFFDC-AB1B-411B-B561-32DA02CB3C73}"/>
    <cellStyle name="Normal 4 12" xfId="1318" xr:uid="{5A849BEB-C10A-4088-98A7-2CD59F670477}"/>
    <cellStyle name="Normal 4 13" xfId="1319" xr:uid="{2433BE58-4576-40A8-8E1C-407DA4A2A27F}"/>
    <cellStyle name="Normal 4 14" xfId="1320" xr:uid="{05541CB4-9E34-4C1D-A2EB-5D5647108381}"/>
    <cellStyle name="Normal 4 15" xfId="2126" xr:uid="{C7FA1C55-EE71-4548-B33D-FAC1F60C1E4F}"/>
    <cellStyle name="Normal 4 2" xfId="1321" xr:uid="{DF3077A6-586A-40B9-B9E2-B48441A40652}"/>
    <cellStyle name="Normal 4 2 2" xfId="1322" xr:uid="{DA1E07CE-B9CB-4B5C-80BC-25CF64517DF3}"/>
    <cellStyle name="Normal 4 2 2 2" xfId="2129" xr:uid="{75FA7E68-1A87-48C5-BF59-1EC7510DF84C}"/>
    <cellStyle name="Normal 4 2 2 2 2" xfId="2130" xr:uid="{C2B87355-23DF-4782-B681-61ED1EAE0C9D}"/>
    <cellStyle name="Normal 4 2 2 2 2 2" xfId="2131" xr:uid="{1E151999-6A1F-4991-8EEA-6B007496F4F0}"/>
    <cellStyle name="Normal 4 2 2 2 2 2 2" xfId="2132" xr:uid="{1A94AA63-0110-4366-80D1-E1F6C9B022B3}"/>
    <cellStyle name="Normal 4 2 2 2 2 3" xfId="2133" xr:uid="{227156DE-E485-4B47-AD53-E1A9129092E8}"/>
    <cellStyle name="Normal 4 2 2 2 3" xfId="2134" xr:uid="{056C7550-6F9F-4977-AC83-F3553E4159A6}"/>
    <cellStyle name="Normal 4 2 2 3" xfId="2135" xr:uid="{F09B0E73-2462-472C-BA20-AE5BF08E5569}"/>
    <cellStyle name="Normal 4 2 2 3 2" xfId="2136" xr:uid="{F5E8104E-2477-4043-B6B4-99AE1C3AB5F0}"/>
    <cellStyle name="Normal 4 2 2 3 2 2" xfId="2137" xr:uid="{C7A8C40F-270A-4FC0-A093-0DEB8FF9E100}"/>
    <cellStyle name="Normal 4 2 2 3 2 2 2" xfId="2138" xr:uid="{CA093D0A-D171-4F3E-9DB0-3647390E844D}"/>
    <cellStyle name="Normal 4 2 2 3 2 2 2 2" xfId="2139" xr:uid="{BD7E3FF0-8C07-4FF3-83D5-C8071C43B8D0}"/>
    <cellStyle name="Normal 4 2 2 3 2 2 2 2 2" xfId="2140" xr:uid="{27F2FFF8-8C5B-4141-9982-D3FFB4AF8C16}"/>
    <cellStyle name="Normal 4 2 2 3 2 2 2 2 2 2" xfId="2141" xr:uid="{8D8E2667-E421-4D54-9E43-737A1AFE6B08}"/>
    <cellStyle name="Normal 4 2 2 3 2 2 2 2 2 2 2" xfId="2142" xr:uid="{016DF064-12EC-44C5-819B-93D7131C1C5B}"/>
    <cellStyle name="Normal 4 2 2 3 2 2 2 2 2 3" xfId="2143" xr:uid="{CFE1DF89-0E7B-4B8F-990A-795E1C7E5B8F}"/>
    <cellStyle name="Normal 4 2 2 3 2 2 2 2 3" xfId="2144" xr:uid="{57EBD770-65FC-4E99-A963-882581F9D645}"/>
    <cellStyle name="Normal 4 2 2 3 2 2 2 3" xfId="2145" xr:uid="{1F5D7931-DD15-4CA9-AB6F-E9CF2987A5DB}"/>
    <cellStyle name="Normal 4 2 2 3 2 2 3" xfId="2146" xr:uid="{1A0735A1-1D4B-4CDB-A35D-9F7C40CC0C1C}"/>
    <cellStyle name="Normal 4 2 2 3 2 3" xfId="2147" xr:uid="{D08A471B-4086-4600-A835-4D071D441507}"/>
    <cellStyle name="Normal 4 2 2 3 3" xfId="2148" xr:uid="{48C2A6DC-C8CA-470F-BEAA-DF5A79C0E72C}"/>
    <cellStyle name="Normal 4 2 2 4" xfId="2149" xr:uid="{34ECE11F-24FF-45FC-89C2-C7CC2508E123}"/>
    <cellStyle name="Normal 4 2 2 4 2" xfId="2150" xr:uid="{9422DF34-D156-44F2-9DC6-6325F5D46375}"/>
    <cellStyle name="Normal 4 2 2 4 2 2" xfId="2151" xr:uid="{94AB62C3-0E05-4F04-BABE-8D8CFF2435A0}"/>
    <cellStyle name="Normal 4 2 2 4 2 2 2" xfId="2152" xr:uid="{C68009C9-E09D-47B3-B3CA-C67BB807C3AD}"/>
    <cellStyle name="Normal 4 2 2 4 2 2 2 2" xfId="2153" xr:uid="{EF673B83-616E-419F-AFE4-1F18F537328C}"/>
    <cellStyle name="Normal 4 2 2 4 2 2 2 2 2" xfId="2154" xr:uid="{EB85FE0D-BCBB-418C-B69E-5D59FF2E4049}"/>
    <cellStyle name="Normal 4 2 2 4 2 2 2 3" xfId="2155" xr:uid="{38DC4E85-DCED-42F2-993F-81AEB151ECB4}"/>
    <cellStyle name="Normal 4 2 2 4 2 2 3" xfId="2156" xr:uid="{D802F117-C2F7-4F21-A9FC-2ACCA50B7099}"/>
    <cellStyle name="Normal 4 2 2 4 2 3" xfId="2157" xr:uid="{BD861AC6-13EB-4529-A42C-4CDADE70CF8E}"/>
    <cellStyle name="Normal 4 2 2 4 3" xfId="2158" xr:uid="{E5B6AB8F-F091-4DF9-9654-A12FB122252E}"/>
    <cellStyle name="Normal 4 2 2 5" xfId="2159" xr:uid="{ECDA755F-64EB-4A09-8B8F-E9A8269C89FB}"/>
    <cellStyle name="Normal 4 2 2 5 2" xfId="2160" xr:uid="{7EA442C9-7575-4E28-8E20-9FE5D15B02D7}"/>
    <cellStyle name="Normal 4 2 2 6" xfId="2161" xr:uid="{31181A11-07DA-4F5D-A44F-DB5965FF1A24}"/>
    <cellStyle name="Normal 4 2 2 7" xfId="2128" xr:uid="{A0693D93-D05B-4B8D-BEAC-9E2D6349E44C}"/>
    <cellStyle name="Normal 4 2 3" xfId="2162" xr:uid="{A55E4AC0-5A7B-4046-9E24-20C1E543843B}"/>
    <cellStyle name="Normal 4 2 3 2" xfId="2163" xr:uid="{C708FBF3-0CD2-4EED-8CF2-0DA872A3A104}"/>
    <cellStyle name="Normal 4 2 3 2 2" xfId="2164" xr:uid="{F57BE3DB-23AE-4FE9-930B-963F107B5A03}"/>
    <cellStyle name="Normal 4 2 3 2 2 2" xfId="2165" xr:uid="{AFDDAF3F-4FCF-49AE-8549-6347A809F9B9}"/>
    <cellStyle name="Normal 4 2 3 2 2 2 2" xfId="2166" xr:uid="{55E7371D-368A-457F-B571-B8B62BBAEBA6}"/>
    <cellStyle name="Normal 4 2 3 2 2 3" xfId="2167" xr:uid="{F54B0C5D-6A77-47F8-85D9-E0CD9C28EC01}"/>
    <cellStyle name="Normal 4 2 3 2 2 3 2" xfId="2168" xr:uid="{CB41A262-8FA4-48EE-BE5A-1EE0C83616F7}"/>
    <cellStyle name="Normal 4 2 3 2 2 3 2 2" xfId="2169" xr:uid="{54BD06FC-85FD-4F8D-9592-F01B0409346D}"/>
    <cellStyle name="Normal 4 2 3 2 2 3 2 2 2" xfId="2170" xr:uid="{4ED23C81-713A-4DAE-BFFB-8E154D1132BF}"/>
    <cellStyle name="Normal 4 2 3 2 2 3 2 2 2 2" xfId="2171" xr:uid="{8D5C43E9-4320-4CA9-872B-518B3210703C}"/>
    <cellStyle name="Normal 4 2 3 2 2 3 2 2 2 2 2" xfId="2172" xr:uid="{98AA21DA-8ECB-4987-8D6A-3327998A8B35}"/>
    <cellStyle name="Normal 4 2 3 2 2 3 2 2 2 3" xfId="2173" xr:uid="{521C6710-266D-45F9-A792-D3A4515FD9D0}"/>
    <cellStyle name="Normal 4 2 3 2 2 3 2 2 2 3 2" xfId="2174" xr:uid="{B1AF4D4B-8A57-4F4A-BA67-217CE7F98033}"/>
    <cellStyle name="Normal 4 2 3 2 2 3 2 2 2 3 2 2" xfId="2175" xr:uid="{E3313E65-6030-4036-B393-ABF362D7A3B8}"/>
    <cellStyle name="Normal 4 2 3 2 2 3 2 2 2 3 3" xfId="2176" xr:uid="{F18F8F88-642E-402C-A95D-9D648133F959}"/>
    <cellStyle name="Normal 4 2 3 2 2 3 2 2 2 4" xfId="2177" xr:uid="{BA8EA548-D6C7-4FDE-A983-ED374F3A2472}"/>
    <cellStyle name="Normal 4 2 3 2 2 3 2 2 3" xfId="2178" xr:uid="{6160EB28-49A8-427D-883B-EC2BCBD82C9A}"/>
    <cellStyle name="Normal 4 2 3 2 2 3 2 3" xfId="2179" xr:uid="{447BB8A4-8B48-417E-BA34-9D304A75471E}"/>
    <cellStyle name="Normal 4 2 3 2 2 3 3" xfId="2180" xr:uid="{F0554C07-65D0-406F-B08C-D3B88AC2FB9A}"/>
    <cellStyle name="Normal 4 2 3 2 2 4" xfId="2181" xr:uid="{A9D76D82-A289-44B2-897E-22DB56F2A07F}"/>
    <cellStyle name="Normal 4 2 3 2 3" xfId="2182" xr:uid="{563FBE33-2145-4A33-9759-61EAA309C812}"/>
    <cellStyle name="Normal 4 2 3 2 3 2" xfId="2183" xr:uid="{9BA7FBC4-247E-4BA0-AB23-C7EBEF68A6C3}"/>
    <cellStyle name="Normal 4 2 3 2 3 2 2" xfId="2184" xr:uid="{48414F52-741A-492D-9924-7D5C90C670D5}"/>
    <cellStyle name="Normal 4 2 3 2 3 2 2 2" xfId="2185" xr:uid="{2896E21A-2437-413A-8D4A-B86B5BCDC713}"/>
    <cellStyle name="Normal 4 2 3 2 3 2 2 2 2" xfId="2186" xr:uid="{AF4DA6F3-B683-41B5-95EB-5E0C0581676A}"/>
    <cellStyle name="Normal 4 2 3 2 3 2 2 2 2 2" xfId="2187" xr:uid="{626F0C05-084C-4920-8E98-EF05146EC0ED}"/>
    <cellStyle name="Normal 4 2 3 2 3 2 2 2 2 2 2" xfId="2188" xr:uid="{D69FECAF-A5AD-4EA8-9068-32C0489F37E1}"/>
    <cellStyle name="Normal 4 2 3 2 3 2 2 2 2 3" xfId="2189" xr:uid="{6C33D5C7-BE3C-4DCD-9105-2744294F457C}"/>
    <cellStyle name="Normal 4 2 3 2 3 2 2 2 3" xfId="2190" xr:uid="{95DC371D-3CA8-4733-99B9-F9CBFA7C2CA7}"/>
    <cellStyle name="Normal 4 2 3 2 3 2 2 3" xfId="2191" xr:uid="{D071E21B-CF23-4FB8-A6D4-48080AA8E883}"/>
    <cellStyle name="Normal 4 2 3 2 3 2 3" xfId="2192" xr:uid="{589F4BE9-31C7-4F91-B5CE-3253FCF1432F}"/>
    <cellStyle name="Normal 4 2 3 2 3 3" xfId="2193" xr:uid="{FB865DF6-BA5C-4873-B43C-FB34C87DCEDD}"/>
    <cellStyle name="Normal 4 2 3 2 4" xfId="2194" xr:uid="{AE325433-F3FA-4790-B4EA-EC1BE6A7D839}"/>
    <cellStyle name="Normal 4 2 3 3" xfId="2195" xr:uid="{16A18FC9-7E12-4468-A61B-2B06C7FEC2A6}"/>
    <cellStyle name="Normal 4 2 3 3 2" xfId="2196" xr:uid="{76B1C91B-4417-409E-9C0E-16A90D0D640C}"/>
    <cellStyle name="Normal 4 2 3 3 2 2" xfId="2197" xr:uid="{89DB7CD5-2264-4E2B-80F9-40527168D8B8}"/>
    <cellStyle name="Normal 4 2 3 3 2 2 2" xfId="2198" xr:uid="{C366EA19-B2EB-4A90-A88A-3367E9C230AD}"/>
    <cellStyle name="Normal 4 2 3 3 2 2 2 2" xfId="2199" xr:uid="{DCDC54C0-F416-4F36-95A9-B6ADA977AE33}"/>
    <cellStyle name="Normal 4 2 3 3 2 2 2 2 2" xfId="2200" xr:uid="{314C4195-7B94-4BA1-947B-8508A6C181F2}"/>
    <cellStyle name="Normal 4 2 3 3 2 2 2 2 2 2" xfId="2201" xr:uid="{01DA20FE-8617-41E6-87FB-568A1004B7BC}"/>
    <cellStyle name="Normal 4 2 3 3 2 2 2 2 3" xfId="2202" xr:uid="{C33E7FE2-48AB-4B98-A169-76A6D9DECF24}"/>
    <cellStyle name="Normal 4 2 3 3 2 2 2 3" xfId="2203" xr:uid="{30F43240-8F73-42DE-8882-06474ADA35C7}"/>
    <cellStyle name="Normal 4 2 3 3 2 2 3" xfId="2204" xr:uid="{67F879E1-E3F7-4D6A-B6BB-54E4FE004C9C}"/>
    <cellStyle name="Normal 4 2 3 3 2 3" xfId="2205" xr:uid="{3A24BEBC-114B-4652-9CD5-C3A34CFC85AB}"/>
    <cellStyle name="Normal 4 2 3 3 2 3 2" xfId="2206" xr:uid="{A64C82E4-3465-40F7-BFB7-CA2A8AF0FC59}"/>
    <cellStyle name="Normal 4 2 3 3 2 3 2 2" xfId="2207" xr:uid="{540D014D-D95B-45DD-96A8-1E6D8F7978AE}"/>
    <cellStyle name="Normal 4 2 3 3 2 3 2 2 2" xfId="2208" xr:uid="{62C42016-18D8-4D16-A46E-91B73CB1D330}"/>
    <cellStyle name="Normal 4 2 3 3 2 3 2 2 2 2" xfId="2209" xr:uid="{398D13F2-947B-4524-BF12-997CB0B02126}"/>
    <cellStyle name="Normal 4 2 3 3 2 3 2 2 2 2 2" xfId="2210" xr:uid="{BC4C9D80-46B5-4352-A33A-AF9A7F087C97}"/>
    <cellStyle name="Normal 4 2 3 3 2 3 2 2 2 2 2 2" xfId="2211" xr:uid="{735375C6-D206-49C3-90D0-68341D553006}"/>
    <cellStyle name="Normal 4 2 3 3 2 3 2 2 2 2 2 3" xfId="2212" xr:uid="{B8A30478-03BE-4A27-A7C9-F2798AB041BD}"/>
    <cellStyle name="Normal 4 2 3 3 2 3 2 2 2 2 2 3 2" xfId="2213" xr:uid="{230A968C-9B42-42E0-96ED-AC42B2214865}"/>
    <cellStyle name="Normal 4 2 3 3 2 3 2 2 2 2 2 3 2 2" xfId="2214" xr:uid="{9F88457E-23E4-4A86-8BE6-7F998A123CA6}"/>
    <cellStyle name="Normal 4 2 3 3 2 3 2 2 2 2 2 3 2 2 2" xfId="2215" xr:uid="{161FC49C-A8A5-4BA0-BE53-FB4DCE0E8DE7}"/>
    <cellStyle name="Normal 4 2 3 3 2 3 2 2 2 2 2 3 2 3" xfId="2216" xr:uid="{A644A2C8-5C1C-436E-99EF-8494F5025702}"/>
    <cellStyle name="Normal 4 2 3 3 2 3 2 2 2 2 2 3 2 3 2" xfId="2217" xr:uid="{596A2BBA-145B-4B51-A323-99811F55EDC9}"/>
    <cellStyle name="Normal 4 2 3 3 2 3 2 2 2 2 2 3 2 3 3" xfId="2218" xr:uid="{2695D808-306D-466F-B72D-6D26BC1446E0}"/>
    <cellStyle name="Normal 4 2 3 3 2 3 2 2 2 2 2 3 2 3 3 2" xfId="2219" xr:uid="{12A42D8F-3470-4AF8-B43D-89CA1C5D8906}"/>
    <cellStyle name="Normal 4 2 3 3 2 3 2 2 2 2 2 3 2 3 3 2 2" xfId="2220" xr:uid="{A2702836-58CD-4612-8AB0-35C4B440CC2C}"/>
    <cellStyle name="Normal 4 2 3 3 2 3 2 2 2 2 2 3 2 3 3 3" xfId="2221" xr:uid="{C5BF5575-A49D-498B-A187-E8CD94357538}"/>
    <cellStyle name="Normal 4 2 3 3 2 3 2 2 2 2 2 3 2 3 3 3 2" xfId="2222" xr:uid="{729E30F0-DC49-46DC-9F2E-2A4C984A060B}"/>
    <cellStyle name="Normal 4 2 3 3 2 3 2 2 2 2 2 3 2 3 3 4" xfId="2223" xr:uid="{0F1AD651-6902-4221-BFD1-FC657533AD77}"/>
    <cellStyle name="Normal 4 2 3 3 2 3 2 2 2 2 2 3 2 3 3 4 2" xfId="2224" xr:uid="{927C6A1C-B0EE-4296-8134-BBC73DC6B59C}"/>
    <cellStyle name="Normal 4 2 3 3 2 3 2 2 2 2 2 3 2 3 3 4 2 2 2" xfId="2225" xr:uid="{16BD7FEA-2A3A-4BA3-8E55-B8D8EF2A8102}"/>
    <cellStyle name="Normal 4 2 3 3 2 3 2 2 2 2 2 3 2 3 3 5" xfId="2226" xr:uid="{ADDB7738-F0D2-4817-B250-C1DB50C3C78B}"/>
    <cellStyle name="Normal 4 2 3 3 2 3 2 2 2 2 2 3 2 4" xfId="2227" xr:uid="{E0BC62D2-4B36-4D06-A028-0E8002428C39}"/>
    <cellStyle name="Normal 4 2 3 3 2 3 2 2 2 2 2 3 2 4 2" xfId="2228" xr:uid="{3A8EDE67-7880-41E0-8AFC-F9BD46865377}"/>
    <cellStyle name="Normal 4 2 3 3 2 3 2 2 2 2 2 3 2 5" xfId="2229" xr:uid="{73795B58-0135-45AB-A189-760830E25E00}"/>
    <cellStyle name="Normal 4 2 3 3 2 3 2 2 2 2 2 3 2 5 2" xfId="2230" xr:uid="{1DDB92F7-84DE-44EF-91C4-40E6C9AA7BC2}"/>
    <cellStyle name="Normal 4 2 3 3 2 3 2 2 2 2 2 3 2 5 2 2 2" xfId="2231" xr:uid="{DCF97233-2761-4C6C-B431-68423A6320C2}"/>
    <cellStyle name="Normal 4 2 3 3 2 3 2 2 2 2 2 3 2 6" xfId="2232" xr:uid="{3EE96565-D6D3-41C1-ACBE-13D4C0A0800A}"/>
    <cellStyle name="Normal 4 2 3 3 2 3 2 2 2 2 2 3 3" xfId="2233" xr:uid="{11F8305D-7B51-4069-AC45-B348A3E0AC81}"/>
    <cellStyle name="Normal 4 2 3 3 2 3 2 2 2 2 3" xfId="2234" xr:uid="{91D864B3-9150-4438-A0F8-0458C7E78C18}"/>
    <cellStyle name="Normal 4 2 3 3 2 3 2 2 2 2 3 2" xfId="2235" xr:uid="{D94978DC-14D7-465D-BDB8-23EFD4143872}"/>
    <cellStyle name="Normal 4 2 3 3 2 3 2 2 2 2 3 2 2" xfId="2236" xr:uid="{678362FD-4BEF-4425-83BF-316A9D675C38}"/>
    <cellStyle name="Normal 4 2 3 3 2 3 2 2 2 2 3 3" xfId="2237" xr:uid="{62B50325-9FAE-4C67-AB1E-2DA7AC75F284}"/>
    <cellStyle name="Normal 4 2 3 3 2 3 2 2 2 2 3 3 2" xfId="2238" xr:uid="{DBAA68D3-F4FF-4EFA-98EC-B5DB775971C2}"/>
    <cellStyle name="Normal 4 2 3 3 2 3 2 2 2 2 3 4" xfId="2239" xr:uid="{315CAC1F-74C6-4C48-ACA9-08DB88504EF8}"/>
    <cellStyle name="Normal 4 2 3 3 2 3 2 2 2 2 3 4 2" xfId="2240" xr:uid="{494340D0-75D9-4580-8336-EE01865C4EB6}"/>
    <cellStyle name="Normal 4 2 3 3 2 3 2 2 2 2 3 5" xfId="2241" xr:uid="{3DD5A8D4-914D-4F1B-B69B-1A81222BB7F1}"/>
    <cellStyle name="Normal 4 2 3 3 2 3 2 2 2 2 4" xfId="2242" xr:uid="{82E231CA-3873-4896-A27D-701090AC240F}"/>
    <cellStyle name="Normal 4 2 3 3 2 3 2 2 2 2 4 2" xfId="2243" xr:uid="{8FBBE56C-609B-4846-A076-E410E6DC9F3F}"/>
    <cellStyle name="Normal 4 2 3 3 2 3 2 2 2 2 4 2 2" xfId="2244" xr:uid="{DAE76D33-7BA7-42B2-88BC-12C9B21B7BC0}"/>
    <cellStyle name="Normal 4 2 3 3 2 3 2 2 2 2 4 2 2 2" xfId="2245" xr:uid="{7D826720-ACD8-4067-B184-266F895E954F}"/>
    <cellStyle name="Normal 4 2 3 3 2 3 2 2 2 2 4 2 3" xfId="2246" xr:uid="{8D766494-7E55-41F0-BD6C-B2957BC0A54A}"/>
    <cellStyle name="Normal 4 2 3 3 2 3 2 2 2 2 4 2 3 2" xfId="2247" xr:uid="{0B8B04C4-B001-4819-8AB0-A50D3EEAF91E}"/>
    <cellStyle name="Normal 4 2 3 3 2 3 2 2 2 2 4 2 4" xfId="2248" xr:uid="{80E9D55E-25A7-4B2A-83F4-4E10B13305BB}"/>
    <cellStyle name="Normal 4 2 3 3 2 3 2 2 2 2 4 2 4 2" xfId="2249" xr:uid="{B8444696-DCF6-4FC0-8F2C-37B6310E8268}"/>
    <cellStyle name="Normal 4 2 3 3 2 3 2 2 2 2 4 2 4 2 2 2" xfId="2250" xr:uid="{FB874F05-B874-49F4-98D7-F00B3E7C5C51}"/>
    <cellStyle name="Normal 4 2 3 3 2 3 2 2 2 2 4 2 5" xfId="2251" xr:uid="{AC9B1787-7415-461C-AB8A-16C580386DBF}"/>
    <cellStyle name="Normal 4 2 3 3 2 3 2 2 2 2 4 3" xfId="2252" xr:uid="{8071C4A4-F129-445B-A39A-1882F48B17A9}"/>
    <cellStyle name="Normal 4 2 3 3 2 3 2 2 2 2 5" xfId="2253" xr:uid="{A5A5FA1B-0A95-48FE-BE4C-9F48EB454E8F}"/>
    <cellStyle name="Normal 4 2 3 3 2 3 2 2 2 3" xfId="2254" xr:uid="{FD8A3830-C23D-4E1E-8001-F40915A1486D}"/>
    <cellStyle name="Normal 4 2 3 3 2 3 2 2 3" xfId="2255" xr:uid="{DC99231B-7DAD-4694-8F70-406C76BDAA49}"/>
    <cellStyle name="Normal 4 2 3 3 2 3 2 3" xfId="2256" xr:uid="{377736B3-D14B-4FE0-B183-3328ED2A1655}"/>
    <cellStyle name="Normal 4 2 3 3 2 3 3" xfId="2257" xr:uid="{70ABD5EF-D47A-4792-B931-DC0F4575A064}"/>
    <cellStyle name="Normal 4 2 3 3 2 4" xfId="2258" xr:uid="{0BB25E55-553A-4963-A836-EFB8B7F91F90}"/>
    <cellStyle name="Normal 4 2 3 3 3" xfId="2259" xr:uid="{A54C0253-94AB-4890-B99F-21796369CFDA}"/>
    <cellStyle name="Normal 4 2 3 4" xfId="2260" xr:uid="{AE270732-931C-4460-9C57-36C890DDE03C}"/>
    <cellStyle name="Normal 4 2 4" xfId="2261" xr:uid="{AE8217B2-5AE3-4E2E-890F-F933E206E6E9}"/>
    <cellStyle name="Normal 4 2 4 2" xfId="2262" xr:uid="{A40E2732-EAC8-4BC0-9AA3-E5812FAB7A29}"/>
    <cellStyle name="Normal 4 2 4 3" xfId="2263" xr:uid="{A798CCF3-6887-4B39-AD81-2D1135866447}"/>
    <cellStyle name="Normal 4 2 5" xfId="2264" xr:uid="{A0FACAD4-64F0-4CAE-82E4-2A1C2A5CE609}"/>
    <cellStyle name="Normal 4 2 5 2" xfId="2265" xr:uid="{B9213E1A-2BA5-4412-AA7B-D8018AF990C7}"/>
    <cellStyle name="Normal 4 2 5 3" xfId="2266" xr:uid="{61568344-757B-491F-9AF9-54C429FB1E38}"/>
    <cellStyle name="Normal 4 2 6" xfId="2267" xr:uid="{899E261C-31BB-4CFA-A6EA-07B81FD09573}"/>
    <cellStyle name="Normal 4 2 7" xfId="2268" xr:uid="{FA6CB09B-EC4B-4072-97DC-0EC1229A7DD9}"/>
    <cellStyle name="Normal 4 2 8" xfId="2269" xr:uid="{77A61D25-34BC-44A6-9037-010D8DBC9690}"/>
    <cellStyle name="Normal 4 2 9" xfId="2127" xr:uid="{8CAB3FB0-2F39-42C3-B7D8-9040A15F486B}"/>
    <cellStyle name="Normal 4 3" xfId="1323" xr:uid="{DA52FC87-F2D9-4469-9021-716E2B2A5960}"/>
    <cellStyle name="Normal 4 3 2" xfId="1324" xr:uid="{A2765CCB-348F-4B88-B5F8-B3706377575A}"/>
    <cellStyle name="Normal 4 3 2 2" xfId="2272" xr:uid="{419326DF-8264-4251-AC33-E6F814EB8084}"/>
    <cellStyle name="Normal 4 3 2 2 2" xfId="2273" xr:uid="{803B9C11-678E-4426-8B01-9BA0E18D8FAE}"/>
    <cellStyle name="Normal 4 3 2 2 2 2" xfId="2274" xr:uid="{1F711EEC-DB55-4330-BCDB-AF87243C9D4E}"/>
    <cellStyle name="Normal 4 3 2 2 2 2 2" xfId="2275" xr:uid="{6E8A9BCA-8B2D-4EC7-9D33-A50F52FBC5BA}"/>
    <cellStyle name="Normal 4 3 2 2 2 3" xfId="2276" xr:uid="{D65D9141-C372-40E8-BA1E-54E1BA89984D}"/>
    <cellStyle name="Normal 4 3 2 2 2 3 2" xfId="2277" xr:uid="{14454C72-8F51-418C-865D-D0683ADAFF87}"/>
    <cellStyle name="Normal 4 3 2 2 2 3 2 2" xfId="2278" xr:uid="{46FDD7C5-4248-481D-80D0-990AD2EA0681}"/>
    <cellStyle name="Normal 4 3 2 2 2 3 2 2 2" xfId="2279" xr:uid="{964B9F5E-5F0D-41BD-9C30-E53E57AB8050}"/>
    <cellStyle name="Normal 4 3 2 2 2 3 2 2 2 2" xfId="2280" xr:uid="{5B90DFB2-A7E8-4338-81EB-9601C683969E}"/>
    <cellStyle name="Normal 4 3 2 2 2 3 2 2 2 3" xfId="2281" xr:uid="{FE5C4DAD-E2F0-4D4F-BAFA-C49BAD507089}"/>
    <cellStyle name="Normal 4 3 2 2 2 3 2 2 2 3 2" xfId="2282" xr:uid="{F59C1B7B-A8B0-49C8-9D29-E9AD76D41DC7}"/>
    <cellStyle name="Normal 4 3 2 2 2 3 2 2 3" xfId="2283" xr:uid="{A95056DB-C3FF-423B-B859-7D9AFA6E0218}"/>
    <cellStyle name="Normal 4 3 2 2 2 3 2 3" xfId="2284" xr:uid="{BBDA40F7-123F-40D9-9435-E0DB4CC164D9}"/>
    <cellStyle name="Normal 4 3 2 2 2 3 3" xfId="2285" xr:uid="{3B044E78-958C-4FE2-B74D-C2AF8634768C}"/>
    <cellStyle name="Normal 4 3 2 2 2 4" xfId="2286" xr:uid="{61C88D7C-43AE-4C9E-9F03-64CA86F7FDBB}"/>
    <cellStyle name="Normal 4 3 2 2 3" xfId="2287" xr:uid="{61580E25-A653-4DA7-B92F-AA423162D221}"/>
    <cellStyle name="Normal 4 3 2 2 3 2" xfId="2288" xr:uid="{7990A01D-DD5B-431C-A470-36387C418E6A}"/>
    <cellStyle name="Normal 4 3 2 2 3 2 2" xfId="2289" xr:uid="{EAA1332E-6052-4608-A5F9-DD4AE95A7812}"/>
    <cellStyle name="Normal 4 3 2 2 3 2 2 2" xfId="2290" xr:uid="{59A64547-0462-4635-8F10-C393534D97D5}"/>
    <cellStyle name="Normal 4 3 2 2 3 2 2 2 2" xfId="2291" xr:uid="{3B847696-3D71-4DE1-BFE6-0607A1A659AF}"/>
    <cellStyle name="Normal 4 3 2 2 3 2 2 2 2 2" xfId="2292" xr:uid="{11EBCD67-EB14-4E5B-9CE7-1569B3ADE554}"/>
    <cellStyle name="Normal 4 3 2 2 3 2 2 2 2 2 2" xfId="2293" xr:uid="{C9368336-BE8F-4EB4-8280-470A3087E0CE}"/>
    <cellStyle name="Normal 4 3 2 2 3 2 2 2 2 2 2 2" xfId="2294" xr:uid="{8AC1BEDE-ABAB-42BD-BF47-9FE3393F9C9E}"/>
    <cellStyle name="Normal 4 3 2 2 3 2 2 2 2 2 3" xfId="2295" xr:uid="{2F2BF8DA-7749-4183-A752-2BF387CC34BB}"/>
    <cellStyle name="Normal 4 3 2 2 3 2 2 2 2 3" xfId="2296" xr:uid="{FB695415-BEDF-412F-B485-33094D00731F}"/>
    <cellStyle name="Normal 4 3 2 2 3 2 2 2 3" xfId="2297" xr:uid="{77E4EC3B-D9C9-4F1F-B664-B15E7DA35C06}"/>
    <cellStyle name="Normal 4 3 2 2 3 2 2 3" xfId="2298" xr:uid="{01AEBE5E-41C4-488B-B0B9-369FA0C1D2D7}"/>
    <cellStyle name="Normal 4 3 2 2 3 2 3" xfId="2299" xr:uid="{378A3DCA-A8A2-44F2-9A9C-E487EA061076}"/>
    <cellStyle name="Normal 4 3 2 2 3 3" xfId="2300" xr:uid="{8335DFC2-6AF0-46C0-9B82-EEF259FD577C}"/>
    <cellStyle name="Normal 4 3 2 2 4" xfId="2301" xr:uid="{61B778E9-3EC0-49EB-A3C0-FD141048B755}"/>
    <cellStyle name="Normal 4 3 2 3" xfId="2302" xr:uid="{EBC30C28-DDCE-4C09-86CD-73E0D1DD5FE4}"/>
    <cellStyle name="Normal 4 3 2 3 2" xfId="2303" xr:uid="{A00D2935-BF63-4843-8ECA-21B53EB2C1BE}"/>
    <cellStyle name="Normal 4 3 2 3 2 2" xfId="2304" xr:uid="{C4D43DF6-2B4C-4FB2-902B-48FB9382D2F6}"/>
    <cellStyle name="Normal 4 3 2 3 2 2 2" xfId="2305" xr:uid="{70768A54-2EE2-46A1-8C03-354692387499}"/>
    <cellStyle name="Normal 4 3 2 3 2 2 2 2" xfId="2306" xr:uid="{ACE4F2F5-19E7-49BE-8D1C-6D57A18C61AA}"/>
    <cellStyle name="Normal 4 3 2 3 2 2 2 2 2" xfId="2307" xr:uid="{823F6DDE-67CB-4486-93F8-6523F68197A1}"/>
    <cellStyle name="Normal 4 3 2 3 2 2 2 2 2 2" xfId="2308" xr:uid="{4ED3BD7D-BFFE-404D-8224-220EA54B75C0}"/>
    <cellStyle name="Normal 4 3 2 3 2 2 2 2 2 2 2" xfId="2309" xr:uid="{7205F2F5-4EDD-4A10-AC42-86839ECFB893}"/>
    <cellStyle name="Normal 4 3 2 3 2 2 2 2 2 2 2 2" xfId="2310" xr:uid="{106AF764-A7C4-4601-B036-08F8D341659D}"/>
    <cellStyle name="Normal 4 3 2 3 2 2 2 2 2 2 2 2 2" xfId="2311" xr:uid="{83A6FCBB-7792-496E-8DF9-C621B32FF7E7}"/>
    <cellStyle name="Normal 4 3 2 3 2 2 2 2 2 2 2 2 3" xfId="2312" xr:uid="{A7A5EF2D-7731-46E0-9A2F-121DBFAB2111}"/>
    <cellStyle name="Normal 4 3 2 3 2 2 2 2 2 2 2 2 3 2" xfId="2313" xr:uid="{3332EA83-141D-4CDA-B7CB-C972D809FA70}"/>
    <cellStyle name="Normal 4 3 2 3 2 2 2 2 2 2 2 2 3 2 2" xfId="2314" xr:uid="{10D6B168-8F06-472F-8B93-E62CEE5EB1D9}"/>
    <cellStyle name="Normal 4 3 2 3 2 2 2 2 2 2 2 2 3 2 2 2" xfId="2315" xr:uid="{A1FB0EF6-CFAD-4256-A48B-72F2F544C369}"/>
    <cellStyle name="Normal 4 3 2 3 2 2 2 2 2 2 2 2 3 2 3" xfId="2316" xr:uid="{C50C9054-3519-4588-8457-097080C44E30}"/>
    <cellStyle name="Normal 4 3 2 3 2 2 2 2 2 2 2 2 3 2 3 2" xfId="2317" xr:uid="{F0D25750-E0FF-4F6F-A035-11073A892F44}"/>
    <cellStyle name="Normal 4 3 2 3 2 2 2 2 2 2 2 2 3 2 4" xfId="2318" xr:uid="{FA4D063C-190A-482A-B4A0-3FD66ACBE634}"/>
    <cellStyle name="Normal 4 3 2 3 2 2 2 2 2 2 2 2 3 2 4 2" xfId="2319" xr:uid="{B5B96B26-F9C1-4574-8E75-70BB81B0A8ED}"/>
    <cellStyle name="Normal 4 3 2 3 2 2 2 2 2 2 2 2 3 2 5" xfId="2320" xr:uid="{C2928B08-D44C-43E7-B4B4-40737A3B8E6F}"/>
    <cellStyle name="Normal 4 3 2 3 2 2 2 2 2 2 2 2 3 3" xfId="2321" xr:uid="{DA87CA13-1B73-491D-9460-551F3F59CD97}"/>
    <cellStyle name="Normal 4 3 2 3 2 2 2 2 2 2 2 3" xfId="2322" xr:uid="{62F15BCF-7837-4ED2-929C-D2C64DDBA153}"/>
    <cellStyle name="Normal 4 3 2 3 2 2 2 2 2 2 3" xfId="2323" xr:uid="{D51DB90F-C617-4DE8-8858-3856901B838C}"/>
    <cellStyle name="Normal 4 3 2 3 2 2 2 2 2 3" xfId="2324" xr:uid="{1349CA87-0D1E-43A4-9DF8-A1377F215682}"/>
    <cellStyle name="Normal 4 3 2 3 2 2 2 2 3" xfId="2325" xr:uid="{34DC8ABF-7A62-45E2-A477-6CE238CE7029}"/>
    <cellStyle name="Normal 4 3 2 3 2 2 2 3" xfId="2326" xr:uid="{49D6B2C8-1A5C-4A01-B498-EC1A2DA31014}"/>
    <cellStyle name="Normal 4 3 2 3 2 2 3" xfId="2327" xr:uid="{5B4ABF0C-937B-40B9-BE64-A077BDAEAC1F}"/>
    <cellStyle name="Normal 4 3 2 3 2 2 3 2" xfId="2328" xr:uid="{A959F649-7EEC-41F8-A929-B5792550D705}"/>
    <cellStyle name="Normal 4 3 2 3 2 2 3 2 2" xfId="2329" xr:uid="{4B21E63F-6A12-4903-9F72-30924C6DDF2F}"/>
    <cellStyle name="Normal 4 3 2 3 2 2 3 2 2 2" xfId="2330" xr:uid="{B5D50001-07FB-47BF-8DCB-F45BA0EB781E}"/>
    <cellStyle name="Normal 4 3 2 3 2 2 3 2 3" xfId="2331" xr:uid="{210AAFBA-9CBE-4939-B8C9-0395806CEDEF}"/>
    <cellStyle name="Normal 4 3 2 3 2 2 3 2 3 2" xfId="2332" xr:uid="{13804A24-C6C1-417D-A4C3-9FB8AA37EE82}"/>
    <cellStyle name="Normal 4 3 2 3 2 2 3 2 4" xfId="2333" xr:uid="{8F74A378-9737-4A8E-A3DE-6B8265228CD1}"/>
    <cellStyle name="Normal 4 3 2 3 2 2 3 3" xfId="2334" xr:uid="{6F0D2A44-78AC-4745-BE14-D261E6CB18EA}"/>
    <cellStyle name="Normal 4 3 2 3 2 2 4" xfId="2335" xr:uid="{DD080E7B-6EEA-423A-B333-06C9A93FB5C8}"/>
    <cellStyle name="Normal 4 3 2 3 2 3" xfId="2336" xr:uid="{3B40F092-C36F-40B4-897C-84637FABF481}"/>
    <cellStyle name="Normal 4 3 2 3 2 3 2" xfId="2337" xr:uid="{79170AF3-688E-4C2F-9C3A-C5D05BB85443}"/>
    <cellStyle name="Normal 4 3 2 3 2 3 2 2" xfId="2338" xr:uid="{98FAC2BB-E3F4-4572-8DD7-5F7F7CE3C053}"/>
    <cellStyle name="Normal 4 3 2 3 2 3 2 2 2" xfId="2339" xr:uid="{5824868E-6DC1-4765-88BA-2B7E187798AF}"/>
    <cellStyle name="Normal 4 3 2 3 2 3 2 2 2 2" xfId="2340" xr:uid="{C23B2F18-16EE-405C-B248-484188A861C1}"/>
    <cellStyle name="Normal 4 3 2 3 2 3 2 2 2 2 2" xfId="2341" xr:uid="{FC442B56-B9F1-4D7C-A76D-5348B442DC32}"/>
    <cellStyle name="Normal 4 3 2 3 2 3 2 2 2 2 2 2" xfId="2342" xr:uid="{B93DC7A2-A613-4F78-8BAF-CDB48722C656}"/>
    <cellStyle name="Normal 4 3 2 3 2 3 2 2 2 2 2 3" xfId="2343" xr:uid="{E3A6519F-9EEC-4104-B53B-5AB82EB89B77}"/>
    <cellStyle name="Normal 4 3 2 3 2 3 2 2 2 2 2 3 2" xfId="2344" xr:uid="{00E7416B-CD3C-4393-B19D-01C317472676}"/>
    <cellStyle name="Normal 4 3 2 3 2 3 2 2 2 2 2 3 2 2" xfId="2345" xr:uid="{F6B1895F-582D-408E-A7B3-2BAF5E7E4943}"/>
    <cellStyle name="Normal 4 3 2 3 2 3 2 2 2 2 2 3 2 2 2" xfId="2346" xr:uid="{94560CDD-5B9B-4050-98AC-34362958E97F}"/>
    <cellStyle name="Normal 4 3 2 3 2 3 2 2 2 2 2 3 2 3" xfId="2347" xr:uid="{9815A5CB-9513-4189-A003-54F5345A8617}"/>
    <cellStyle name="Normal 4 3 2 3 2 3 2 2 2 2 2 3 2 3 2" xfId="2348" xr:uid="{F425FCA0-458D-41C5-B3B8-9587658457AD}"/>
    <cellStyle name="Normal 4 3 2 3 2 3 2 2 2 2 2 3 2 3 3" xfId="2349" xr:uid="{48851BE4-2420-42BA-9C39-8D63B85777DB}"/>
    <cellStyle name="Normal 4 3 2 3 2 3 2 2 2 2 2 3 2 3 3 2" xfId="2350" xr:uid="{88575B43-305A-43EC-AED5-1210F7481A08}"/>
    <cellStyle name="Normal 4 3 2 3 2 3 2 2 2 2 2 3 2 3 3 2 2" xfId="2351" xr:uid="{FEA538A6-3D75-4DB2-B517-4C878175683A}"/>
    <cellStyle name="Normal 4 3 2 3 2 3 2 2 2 2 2 3 2 3 3 3" xfId="2352" xr:uid="{D9EBD528-B2E8-4D7C-9A4F-FDB572C4FAEE}"/>
    <cellStyle name="Normal 4 3 2 3 2 3 2 2 2 2 2 3 2 3 3 3 2" xfId="2353" xr:uid="{AFB5BFE2-001D-404F-9916-404728814EF9}"/>
    <cellStyle name="Normal 4 3 2 3 2 3 2 2 2 2 2 3 2 3 3 4" xfId="2354" xr:uid="{45F92EE7-ACC1-4CDB-9DCF-F352BEBC9E49}"/>
    <cellStyle name="Normal 4 3 2 3 2 3 2 2 2 2 2 3 2 3 3 4 2" xfId="2355" xr:uid="{C272D679-14EA-422E-A612-0E750E50397A}"/>
    <cellStyle name="Normal 4 3 2 3 2 3 2 2 2 2 2 3 2 3 3 5" xfId="2356" xr:uid="{EBAAF619-83F8-436F-91AB-5306CE7828C2}"/>
    <cellStyle name="Normal 4 3 2 3 2 3 2 2 2 2 2 3 2 4" xfId="2357" xr:uid="{5F8D0578-C576-4807-825A-3D97CA7EFBAC}"/>
    <cellStyle name="Normal 4 3 2 3 2 3 2 2 2 2 2 3 2 4 2" xfId="2358" xr:uid="{3F42A4B8-B617-4560-A5F9-0E5045709B0E}"/>
    <cellStyle name="Normal 4 3 2 3 2 3 2 2 2 2 2 3 2 5" xfId="2359" xr:uid="{D81BC0EA-9B76-4C4A-9B8C-1F64D0EA912C}"/>
    <cellStyle name="Normal 4 3 2 3 2 3 2 2 2 2 2 3 2 5 2" xfId="2360" xr:uid="{3D674924-984B-4F90-BEAC-4B8A554B763E}"/>
    <cellStyle name="Normal 4 3 2 3 2 3 2 2 2 2 2 3 2 6" xfId="2361" xr:uid="{2D0805B9-97C9-4534-8C72-5ACC52530FE2}"/>
    <cellStyle name="Normal 4 3 2 3 2 3 2 2 2 2 2 3 3" xfId="2362" xr:uid="{D0F1606D-55A1-471A-B1A3-1D221C5FF18E}"/>
    <cellStyle name="Normal 4 3 2 3 2 3 2 2 2 2 3" xfId="2363" xr:uid="{FCDF9B8D-9937-4429-AE16-F2A61F75B6B7}"/>
    <cellStyle name="Normal 4 3 2 3 2 3 2 2 2 2 3 2" xfId="2364" xr:uid="{4A230DED-5983-4D8A-BAC4-38C70E23E0EB}"/>
    <cellStyle name="Normal 4 3 2 3 2 3 2 2 2 2 3 2 2" xfId="2365" xr:uid="{A92D7966-7EDA-4B75-AEFC-F64C36E621FC}"/>
    <cellStyle name="Normal 4 3 2 3 2 3 2 2 2 2 3 3" xfId="2366" xr:uid="{EAE2AFE8-8834-4633-AC34-06C6AEA8838F}"/>
    <cellStyle name="Normal 4 3 2 3 2 3 2 2 2 2 3 3 2" xfId="2367" xr:uid="{22972075-966F-40CA-B473-D58E32D1D9B3}"/>
    <cellStyle name="Normal 4 3 2 3 2 3 2 2 2 2 3 4" xfId="2368" xr:uid="{3B73F0DA-7A02-4E83-B748-78EB352CA794}"/>
    <cellStyle name="Normal 4 3 2 3 2 3 2 2 2 2 3 4 2" xfId="2369" xr:uid="{65A353BC-B560-4154-81C7-1E62641497BF}"/>
    <cellStyle name="Normal 4 3 2 3 2 3 2 2 2 2 3 5" xfId="2370" xr:uid="{40246DFC-428B-42B1-A583-AB589618779F}"/>
    <cellStyle name="Normal 4 3 2 3 2 3 2 2 2 2 4" xfId="2371" xr:uid="{66A8C717-DCA6-4886-8ADF-A238B3317770}"/>
    <cellStyle name="Normal 4 3 2 3 2 3 2 2 2 2 4 2" xfId="2372" xr:uid="{84A4C73E-1B53-4C7F-88DE-AE4428154777}"/>
    <cellStyle name="Normal 4 3 2 3 2 3 2 2 2 2 4 2 2" xfId="2373" xr:uid="{5E25C162-FAD1-4E77-BA7F-822E78EF4F9A}"/>
    <cellStyle name="Normal 4 3 2 3 2 3 2 2 2 2 4 2 2 2" xfId="2374" xr:uid="{86CAE249-6A8D-4C64-A142-3F4B262995E6}"/>
    <cellStyle name="Normal 4 3 2 3 2 3 2 2 2 2 4 2 3" xfId="2375" xr:uid="{471D962B-56C0-4E08-B433-485C98CE0C7D}"/>
    <cellStyle name="Normal 4 3 2 3 2 3 2 2 2 2 4 2 3 2" xfId="2376" xr:uid="{382584FE-069F-4E79-8D3A-33F0F8B098D2}"/>
    <cellStyle name="Normal 4 3 2 3 2 3 2 2 2 2 4 2 4" xfId="2377" xr:uid="{E229D0EB-278D-4897-A201-A69AB8FD9D4A}"/>
    <cellStyle name="Normal 4 3 2 3 2 3 2 2 2 2 4 2 4 2" xfId="2378" xr:uid="{BCEC2A50-B622-46B9-AD9D-78C31998C8F7}"/>
    <cellStyle name="Normal 4 3 2 3 2 3 2 2 2 2 4 2 5" xfId="2379" xr:uid="{99381C1C-1AA8-4633-9BED-9F84485168F9}"/>
    <cellStyle name="Normal 4 3 2 3 2 3 2 2 2 2 4 3" xfId="2380" xr:uid="{3C33A91E-6711-477A-9D6F-CC1CE3234BBA}"/>
    <cellStyle name="Normal 4 3 2 3 2 3 2 2 2 2 5" xfId="2381" xr:uid="{D7E40034-3738-4D6D-B1DE-D1C957CC3CA3}"/>
    <cellStyle name="Normal 4 3 2 3 2 3 2 2 2 3" xfId="2382" xr:uid="{7FB62D8B-DF5B-4533-B397-68AB1E949AF9}"/>
    <cellStyle name="Normal 4 3 2 3 2 3 2 2 3" xfId="2383" xr:uid="{07FF2B08-BF12-46D3-93E2-24FD03772C10}"/>
    <cellStyle name="Normal 4 3 2 3 2 3 2 3" xfId="2384" xr:uid="{6ADE5F9F-9B29-40BC-8A8B-92B2420DB579}"/>
    <cellStyle name="Normal 4 3 2 3 2 3 3" xfId="2385" xr:uid="{80889AF8-A8E5-4A8A-929B-14ECAD1377A7}"/>
    <cellStyle name="Normal 4 3 2 3 2 4" xfId="2386" xr:uid="{3F572AE8-ACE5-4C97-9109-3D1335B88FE9}"/>
    <cellStyle name="Normal 4 3 2 3 3" xfId="2387" xr:uid="{1BC51CDD-5B5F-4D11-B20F-D5DDAF7DB9C4}"/>
    <cellStyle name="Normal 4 3 2 3 3 2" xfId="2388" xr:uid="{22D93914-95C9-4E9A-8E09-1FAEB5400542}"/>
    <cellStyle name="Normal 4 3 2 3 3 2 2" xfId="2389" xr:uid="{E91E4079-82F0-424C-AFB7-481C230372D5}"/>
    <cellStyle name="Normal 4 3 2 3 3 2 2 2" xfId="2390" xr:uid="{283B0C73-2C60-4673-A2C4-C64E3135A48B}"/>
    <cellStyle name="Normal 4 3 2 3 3 2 3" xfId="2391" xr:uid="{6A50D02E-1D68-4E23-88A9-098158C14A38}"/>
    <cellStyle name="Normal 4 3 2 3 3 3" xfId="2392" xr:uid="{881B7F3B-414E-425E-8CBF-49A8C4DB7843}"/>
    <cellStyle name="Normal 4 3 2 3 4" xfId="2393" xr:uid="{30198BC3-DCC7-4FF3-9048-A4C29F0E78CC}"/>
    <cellStyle name="Normal 4 3 2 4" xfId="2394" xr:uid="{79B1280D-261A-4C6A-9E2D-D680A5F639A0}"/>
    <cellStyle name="Normal 4 3 2 5" xfId="2271" xr:uid="{B6942409-5935-4972-85E3-D121DE6C56F4}"/>
    <cellStyle name="Normal 4 3 3" xfId="2395" xr:uid="{102F3DD1-7337-429B-8F48-072AA9E3B19A}"/>
    <cellStyle name="Normal 4 3 3 2" xfId="2396" xr:uid="{314E0F88-2BA8-41D6-8CD3-5F426FFF6529}"/>
    <cellStyle name="Normal 4 3 4" xfId="2397" xr:uid="{DEA98B6F-88C8-4382-93F7-368945FFB255}"/>
    <cellStyle name="Normal 4 3 5" xfId="2270" xr:uid="{3A539AB9-9ECB-47DE-8684-BA1BB1E88221}"/>
    <cellStyle name="Normal 4 4" xfId="1325" xr:uid="{6BAF1EC7-8EE1-4FE0-80A0-CC87DFCD4349}"/>
    <cellStyle name="Normal 4 4 2" xfId="1326" xr:uid="{D8F770E1-EB0A-433F-9D58-3D556A18B833}"/>
    <cellStyle name="Normal 4 4 2 2" xfId="2400" xr:uid="{6BCCF584-B97E-4AAF-97BF-A14E37B3474D}"/>
    <cellStyle name="Normal 4 4 2 2 2" xfId="2401" xr:uid="{CCBAC1A3-FB82-4BE2-87B5-17CAF68CABBD}"/>
    <cellStyle name="Normal 4 4 2 2 2 2" xfId="2402" xr:uid="{E72F5ABE-695B-4769-A290-6765AB756C8A}"/>
    <cellStyle name="Normal 4 4 2 2 3" xfId="2403" xr:uid="{2BF558BB-D0F3-40FE-B622-0411BCCAB2EF}"/>
    <cellStyle name="Normal 4 4 2 2 3 2" xfId="2404" xr:uid="{7E4ABAD3-7A31-42FB-BF2A-44064023A161}"/>
    <cellStyle name="Normal 4 4 2 2 3 2 2" xfId="2405" xr:uid="{4B30C89D-797F-4D98-BC77-56852CC06B11}"/>
    <cellStyle name="Normal 4 4 2 2 3 2 2 2" xfId="2406" xr:uid="{AAE09A29-73F2-4AE5-950B-DFCF56AC1BEA}"/>
    <cellStyle name="Normal 4 4 2 2 3 2 2 2 2" xfId="2407" xr:uid="{DAC8D6A6-6CEF-46C2-B13D-D8DD553392B6}"/>
    <cellStyle name="Normal 4 4 2 2 3 2 2 2 3" xfId="2408" xr:uid="{C104CFE5-D8DB-4102-9F59-92BA538B111B}"/>
    <cellStyle name="Normal 4 4 2 2 3 2 2 2 3 2" xfId="2409" xr:uid="{89307644-3D84-4342-A319-95692337D6EB}"/>
    <cellStyle name="Normal 4 4 2 2 3 2 2 3" xfId="2410" xr:uid="{4A2E3A1E-9C2D-4E8C-870F-515AC2EABB39}"/>
    <cellStyle name="Normal 4 4 2 2 3 2 3" xfId="2411" xr:uid="{C8C96822-1111-4F41-901C-78791F3D3B7A}"/>
    <cellStyle name="Normal 4 4 2 2 3 3" xfId="2412" xr:uid="{66D3EAF1-BE1F-44DB-991A-2BAC5BC7490F}"/>
    <cellStyle name="Normal 4 4 2 2 4" xfId="2413" xr:uid="{1F4BCB05-4E98-488F-81A7-2F963C8B0F5A}"/>
    <cellStyle name="Normal 4 4 2 3" xfId="2414" xr:uid="{22FAB394-AAA0-4865-8C51-C65BD1440E03}"/>
    <cellStyle name="Normal 4 4 2 3 2" xfId="2415" xr:uid="{C4D7E853-64E7-4F58-B980-E4599FCF76A2}"/>
    <cellStyle name="Normal 4 4 2 3 2 2" xfId="2416" xr:uid="{A69C9932-1445-47F2-90EF-0D9E258486E4}"/>
    <cellStyle name="Normal 4 4 2 3 2 2 2" xfId="2417" xr:uid="{B4AED941-CA70-4220-AAB9-7E0615E69FF1}"/>
    <cellStyle name="Normal 4 4 2 3 2 2 2 2" xfId="2418" xr:uid="{80E30896-07FA-400E-8FE8-167E1531519B}"/>
    <cellStyle name="Normal 4 4 2 3 2 2 2 2 2" xfId="2419" xr:uid="{CC9FFFDA-02C8-49F2-9BAB-2C62A1F1C350}"/>
    <cellStyle name="Normal 4 4 2 3 2 2 2 2 2 2" xfId="2420" xr:uid="{1FD7373B-AB05-4DB7-9E22-5024993C6D25}"/>
    <cellStyle name="Normal 4 4 2 3 2 2 2 2 2 2 2" xfId="2421" xr:uid="{8243A778-E8D5-4221-B7C2-89D3C4D4D380}"/>
    <cellStyle name="Normal 4 4 2 3 2 2 2 2 2 3" xfId="2422" xr:uid="{D4BA660F-E55C-4D13-B65C-5E1C7E90954B}"/>
    <cellStyle name="Normal 4 4 2 3 2 2 2 2 2 3 2" xfId="2423" xr:uid="{00C7589C-C24E-4ECA-86C2-B44CA7FAB082}"/>
    <cellStyle name="Normal 4 4 2 3 2 2 2 2 2 4" xfId="2424" xr:uid="{74FA95BB-201F-477D-8CEC-B9401B4CF2B7}"/>
    <cellStyle name="Normal 4 4 2 3 2 2 2 2 3" xfId="2425" xr:uid="{68B82588-54C7-4739-B855-DB3CFA23681E}"/>
    <cellStyle name="Normal 4 4 2 3 2 2 2 3" xfId="2426" xr:uid="{EF24478D-F4FC-4506-A9EA-ED8D99EABD5F}"/>
    <cellStyle name="Normal 4 4 2 3 2 2 2 3 2" xfId="2427" xr:uid="{43A1ABFF-1A67-4F8A-BDFA-4DACFA13CB0E}"/>
    <cellStyle name="Normal 4 4 2 3 2 2 2 4" xfId="2428" xr:uid="{4F78B101-86A4-425B-A532-742CDB5A27A5}"/>
    <cellStyle name="Normal 4 4 2 3 2 2 3" xfId="2429" xr:uid="{FA356CE7-A2CB-4B80-8814-29D90AEA7B9C}"/>
    <cellStyle name="Normal 4 4 2 3 2 3" xfId="2430" xr:uid="{229CA57C-0A9C-47A6-B666-0C23C0C8114E}"/>
    <cellStyle name="Normal 4 4 2 3 3" xfId="2431" xr:uid="{789D67B6-6513-4AEA-803B-62353CE5C58E}"/>
    <cellStyle name="Normal 4 4 2 4" xfId="2432" xr:uid="{50CCF5D5-A355-4895-ACB3-2C3404504DA0}"/>
    <cellStyle name="Normal 4 4 2 5" xfId="2399" xr:uid="{D6AADA7B-C320-41E1-8C7F-78DC20D75AF9}"/>
    <cellStyle name="Normal 4 4 3" xfId="2433" xr:uid="{30BD1D35-3A2D-4476-A94E-2ACD1C8896D0}"/>
    <cellStyle name="Normal 4 4 3 2" xfId="2434" xr:uid="{CC57A065-F154-42F7-8D54-269174D4F294}"/>
    <cellStyle name="Normal 4 4 3 2 2" xfId="2435" xr:uid="{089B62FC-76C2-482C-AC48-E258433AD556}"/>
    <cellStyle name="Normal 4 4 3 2 2 2" xfId="2436" xr:uid="{A0EF0D77-2D18-4574-AF51-70BB6C1645BB}"/>
    <cellStyle name="Normal 4 4 3 2 2 2 2" xfId="2437" xr:uid="{DB5292D6-1566-49BE-BAD4-06409AF32014}"/>
    <cellStyle name="Normal 4 4 3 2 2 2 2 2" xfId="2438" xr:uid="{14634227-BABB-405C-B443-D08AF5542369}"/>
    <cellStyle name="Normal 4 4 3 2 2 2 2 2 2" xfId="2439" xr:uid="{D4F4E947-A6D5-4BE0-95A7-18ABEC083BD3}"/>
    <cellStyle name="Normal 4 4 3 2 2 2 2 2 2 2" xfId="2440" xr:uid="{8488775A-9699-4F90-B129-B5381C50D325}"/>
    <cellStyle name="Normal 4 4 3 2 2 2 2 2 3" xfId="2441" xr:uid="{54A6160C-B842-4BEB-8F25-FAB630E72CB6}"/>
    <cellStyle name="Normal 4 4 3 2 2 2 2 3" xfId="2442" xr:uid="{18E283FA-0D03-4994-98AD-6CF12F43D44C}"/>
    <cellStyle name="Normal 4 4 3 2 2 2 3" xfId="2443" xr:uid="{F90A7E1B-2CF9-467E-A786-0023897DCC91}"/>
    <cellStyle name="Normal 4 4 3 2 2 3" xfId="2444" xr:uid="{30F2745A-062C-4912-9529-5FC774596E59}"/>
    <cellStyle name="Normal 4 4 3 2 3" xfId="2445" xr:uid="{AF9E2C56-B0AA-4CC4-8D6E-D0571AD0B076}"/>
    <cellStyle name="Normal 4 4 3 3" xfId="2446" xr:uid="{A75DF682-EA55-48E2-9130-41A9235B3F8D}"/>
    <cellStyle name="Normal 4 4 3 3 2" xfId="2447" xr:uid="{B5ACFCAB-2B45-4984-A70C-802D4F4F592B}"/>
    <cellStyle name="Normal 4 4 3 4" xfId="2448" xr:uid="{CE95DB54-602D-49C7-9694-66BBA74D22C4}"/>
    <cellStyle name="Normal 4 4 3 4 2" xfId="2449" xr:uid="{9EC4038F-7AB6-4AEE-9F85-ABCA383BAB26}"/>
    <cellStyle name="Normal 4 4 3 4 2 2" xfId="2450" xr:uid="{F0EB7510-2403-4BDB-AA1D-3C80EAF0D1C9}"/>
    <cellStyle name="Normal 4 4 3 4 2 2 2" xfId="2451" xr:uid="{993408D4-65AC-4062-8146-FA209CE2168F}"/>
    <cellStyle name="Normal 4 4 3 4 2 2 2 2" xfId="2452" xr:uid="{55BA91D7-B153-4817-83CA-6D2EC6B2D846}"/>
    <cellStyle name="Normal 4 4 3 4 2 2 2 2 2" xfId="2453" xr:uid="{64682ACA-5380-4580-BA5D-1019BB6AC6C7}"/>
    <cellStyle name="Normal 4 4 3 4 2 2 2 2 3" xfId="2454" xr:uid="{714ED4DB-DC6B-42D5-920D-4BC9FC2A1FFD}"/>
    <cellStyle name="Normal 4 4 3 4 2 2 2 2 3 2" xfId="2455" xr:uid="{92B989EE-713E-4622-BA98-74B9ADF78FD6}"/>
    <cellStyle name="Normal 4 4 3 4 2 2 2 3" xfId="2456" xr:uid="{C335E751-0448-4A7C-BF52-CA06451D40EB}"/>
    <cellStyle name="Normal 4 4 3 4 2 2 3" xfId="2457" xr:uid="{F0783637-3BBC-4377-BC97-301267D3ADC5}"/>
    <cellStyle name="Normal 4 4 3 4 2 2 3 2" xfId="2458" xr:uid="{9472E3FD-49F1-4187-A244-6D47E95ABA2A}"/>
    <cellStyle name="Normal 4 4 3 4 2 2 3 2 2" xfId="2459" xr:uid="{479081EA-3485-4800-ACF4-0C01001C24BD}"/>
    <cellStyle name="Normal 4 4 3 4 2 2 3 2 3" xfId="2460" xr:uid="{1323A634-0A6D-484A-B9AC-D74FA5B86CE7}"/>
    <cellStyle name="Normal 4 4 3 4 2 2 3 3" xfId="2461" xr:uid="{0D0C51FE-5591-4FF2-9B39-B491058AB57B}"/>
    <cellStyle name="Normal 4 4 3 4 2 2 3 4" xfId="2462" xr:uid="{E704C632-D0E7-49C4-BC01-147181BCD18A}"/>
    <cellStyle name="Normal 4 4 3 4 2 2 4" xfId="2463" xr:uid="{D972A8E2-A389-4D6C-8685-17FF83F57FC9}"/>
    <cellStyle name="Normal 4 4 3 4 2 3" xfId="2464" xr:uid="{86CD8918-4A57-40E9-AEB5-F790D4A1CF01}"/>
    <cellStyle name="Normal 4 4 3 4 3" xfId="2465" xr:uid="{16483CFC-713E-4EE5-8F29-0B8BE781668B}"/>
    <cellStyle name="Normal 4 4 3 5" xfId="2466" xr:uid="{A65EDF69-75E1-4BF5-A723-4F0C1FB5B369}"/>
    <cellStyle name="Normal 4 4 4" xfId="2467" xr:uid="{CBE7A171-AD11-4CB8-BB6E-0F06B6C3951B}"/>
    <cellStyle name="Normal 4 4 5" xfId="2398" xr:uid="{4D3273B9-EA83-4F1C-ACF3-07CDF34357C7}"/>
    <cellStyle name="Normal 4 5" xfId="1327" xr:uid="{100236D1-3BED-4359-B2D7-B62D0FCF1066}"/>
    <cellStyle name="Normal 4 5 2" xfId="1328" xr:uid="{93066651-9B9E-4BD5-B98D-42C1867EB6F4}"/>
    <cellStyle name="Normal 4 5 2 2" xfId="2469" xr:uid="{979C8FC3-0872-4C54-853D-7791368A4116}"/>
    <cellStyle name="Normal 4 5 3" xfId="2470" xr:uid="{3A73B651-5D78-4431-8919-E81D06407C27}"/>
    <cellStyle name="Normal 4 5 4" xfId="2468" xr:uid="{9F62C7D4-DAC1-4BF8-A2DF-171823BBAB1F}"/>
    <cellStyle name="Normal 4 6" xfId="1329" xr:uid="{16A14ADB-3436-48E5-8DF5-11C55D0EEBD8}"/>
    <cellStyle name="Normal 4 6 2" xfId="1330" xr:uid="{40D1707A-5F51-4361-8018-926EACEDF8BA}"/>
    <cellStyle name="Normal 4 6 3" xfId="2471" xr:uid="{C8D8AE12-D83C-4933-8663-91754B037D28}"/>
    <cellStyle name="Normal 4 7" xfId="1331" xr:uid="{6FC34DC0-3186-45B3-973E-9DC972EAA43D}"/>
    <cellStyle name="Normal 4 7 2" xfId="1332" xr:uid="{0D134D59-3038-47BC-97B6-ED1C11BC15B9}"/>
    <cellStyle name="Normal 4 8" xfId="1333" xr:uid="{DF1109BE-863C-4178-AD77-48BE7EE57779}"/>
    <cellStyle name="Normal 4 8 2" xfId="1334" xr:uid="{ED52142C-81C3-4FFA-9212-7000570C0E65}"/>
    <cellStyle name="Normal 4 9" xfId="1335" xr:uid="{8A78D4DC-1015-44C7-B710-B127113DEDC5}"/>
    <cellStyle name="Normal 4 9 2" xfId="1336" xr:uid="{0698D036-265B-41CE-A6FB-5E427D59BD14}"/>
    <cellStyle name="Normal 40" xfId="1337" xr:uid="{88CD9054-7C0F-4FEB-AFD2-BE87E3B2BA30}"/>
    <cellStyle name="Normal 40 2" xfId="1338" xr:uid="{E00B278A-8372-4564-A762-D90904EDDB4B}"/>
    <cellStyle name="Normal 41" xfId="1339" xr:uid="{1FF91F37-8B52-47CF-A51A-9BC7DDFCF8C2}"/>
    <cellStyle name="Normal 41 2" xfId="1340" xr:uid="{2636B9E5-6FAE-42E4-94F5-6B06323E1C90}"/>
    <cellStyle name="Normal 42" xfId="1341" xr:uid="{BDBEBB25-CCDF-40F0-A76E-9AA3E4E2114B}"/>
    <cellStyle name="Normal 42 2" xfId="1342" xr:uid="{8ACF88CA-57A7-4130-8732-60C0B5B98516}"/>
    <cellStyle name="Normal 43" xfId="1343" xr:uid="{6B21F6F4-AE3C-4EF6-BC25-CACF133E65BA}"/>
    <cellStyle name="Normal 43 2" xfId="1344" xr:uid="{3E462B17-183F-4614-92CD-350A48E6B4AB}"/>
    <cellStyle name="Normal 44" xfId="1345" xr:uid="{05B65BCB-DD75-4281-A7BA-E5A1B6E0489C}"/>
    <cellStyle name="Normal 44 2" xfId="1346" xr:uid="{8319614F-5304-47B7-B75C-9D308861D8C7}"/>
    <cellStyle name="Normal 45" xfId="1347" xr:uid="{7FE8A034-D152-4063-807C-67CA2C1C6336}"/>
    <cellStyle name="Normal 45 2" xfId="1348" xr:uid="{F03452A6-48BB-4F8D-8354-55E72ED611A5}"/>
    <cellStyle name="Normal 46" xfId="1349" xr:uid="{AF5A1B0C-AB8E-46AC-A4E6-C1E4FE220FBB}"/>
    <cellStyle name="Normal 46 2" xfId="1350" xr:uid="{05E88652-FE0B-4FA2-95AC-772BE660F0C5}"/>
    <cellStyle name="Normal 47" xfId="1351" xr:uid="{2FB0B591-96B4-45B5-AAFB-F3D2D035CA6D}"/>
    <cellStyle name="Normal 48" xfId="1352" xr:uid="{14342918-C6BA-451F-B420-BD38115819E3}"/>
    <cellStyle name="Normal 49" xfId="1353" xr:uid="{899BD3BA-9079-4A76-929E-AB1E1DE9F49E}"/>
    <cellStyle name="Normal 5" xfId="1354" xr:uid="{280B9931-14BF-40EA-969E-AB22AB6B306F}"/>
    <cellStyle name="Normal 5 10" xfId="1355" xr:uid="{EAF55CC1-EB59-417C-9869-3AF8E380883A}"/>
    <cellStyle name="Normal 5 10 2" xfId="1356" xr:uid="{323EC559-E184-4AAE-B124-398D3D4F01AC}"/>
    <cellStyle name="Normal 5 11" xfId="1357" xr:uid="{78000A3B-D726-4717-B6A3-E3DB0AC7AA74}"/>
    <cellStyle name="Normal 5 11 2" xfId="1358" xr:uid="{8D2FEF2F-DE8F-4961-B3CC-9396BE029D0E}"/>
    <cellStyle name="Normal 5 12" xfId="1359" xr:uid="{623269BC-A87C-4A6C-AF5F-64CA25967FF3}"/>
    <cellStyle name="Normal 5 13" xfId="1360" xr:uid="{D7FD5A09-4156-4E54-B76C-571CA6949A69}"/>
    <cellStyle name="Normal 5 14" xfId="2472" xr:uid="{B0B7EAED-8461-4FCF-ACA7-CDA4EC11FF64}"/>
    <cellStyle name="Normal 5 2" xfId="1361" xr:uid="{CEB18B92-F245-4E46-AC59-E8D16B101369}"/>
    <cellStyle name="Normal 5 2 2" xfId="1362" xr:uid="{DA940FDB-E172-4722-B6C9-9891F28E84D5}"/>
    <cellStyle name="Normal 5 2 2 2" xfId="2474" xr:uid="{FE321A3E-A56C-4066-B227-DF77DE9712BB}"/>
    <cellStyle name="Normal 5 2 3" xfId="2473" xr:uid="{5E6BA93D-9DCA-43A9-BD20-BF396DB1C5C4}"/>
    <cellStyle name="Normal 5 3" xfId="1363" xr:uid="{73B99307-3A1F-4484-AED0-7DE255596444}"/>
    <cellStyle name="Normal 5 3 2" xfId="1364" xr:uid="{64203793-9EC7-4304-9894-BE1618AEAE28}"/>
    <cellStyle name="Normal 5 3 2 2" xfId="2476" xr:uid="{BCB2D4E5-1DBD-4287-8D33-80D5E96B4CE1}"/>
    <cellStyle name="Normal 5 3 3" xfId="2475" xr:uid="{9685E60E-79DB-4B88-8676-72536A18B1A0}"/>
    <cellStyle name="Normal 5 4" xfId="1365" xr:uid="{92F1C2DD-7767-4C5E-9E7F-C7B9F524ECF7}"/>
    <cellStyle name="Normal 5 4 2" xfId="1366" xr:uid="{958C9338-D845-4F66-815E-FEAFDAD89825}"/>
    <cellStyle name="Normal 5 5" xfId="1367" xr:uid="{C62E288C-4C27-4B79-96D1-46CF370091DB}"/>
    <cellStyle name="Normal 5 5 2" xfId="1368" xr:uid="{73A115D8-AEDA-4618-8933-E6CF61A2AFFB}"/>
    <cellStyle name="Normal 5 6" xfId="1369" xr:uid="{70C8EDB0-C5BE-421C-B454-FECA34FAE080}"/>
    <cellStyle name="Normal 5 6 2" xfId="1370" xr:uid="{04500D27-D7FC-474C-AA45-A6F5D670A9D9}"/>
    <cellStyle name="Normal 5 7" xfId="1371" xr:uid="{EC35BE7A-974B-4BC9-9B4E-617BD26AAAA0}"/>
    <cellStyle name="Normal 5 7 2" xfId="1372" xr:uid="{55DF9BBC-0D87-4319-817F-D7C867C9EB74}"/>
    <cellStyle name="Normal 5 8" xfId="1373" xr:uid="{9E32FEA8-4CF0-4BE0-87DC-4049AD0F72A8}"/>
    <cellStyle name="Normal 5 8 2" xfId="1374" xr:uid="{06B00527-A875-4924-B0CA-FBA37C711E87}"/>
    <cellStyle name="Normal 5 9" xfId="1375" xr:uid="{C325FAC8-6363-417C-B46A-CC47C895D28D}"/>
    <cellStyle name="Normal 5 9 2" xfId="1376" xr:uid="{0DC13EC5-90A1-4658-9890-8744E09CE6F4}"/>
    <cellStyle name="Normal 5_20130128_ITS on reporting_Annex I_CA 2" xfId="11" xr:uid="{920CF064-83F3-4257-AB7C-55D49A1C8C00}"/>
    <cellStyle name="Normal 50" xfId="1377" xr:uid="{3A2ED8C3-7823-418B-819D-8BAACA901F5F}"/>
    <cellStyle name="Normal 51" xfId="1378" xr:uid="{6BE11A22-9F83-4EB6-A3C5-E9CC8328FE23}"/>
    <cellStyle name="Normal 52" xfId="1379" xr:uid="{6418C72F-F093-4477-A79B-5175287D5679}"/>
    <cellStyle name="Normal 53" xfId="1380" xr:uid="{B7ADE133-7901-413A-9DD0-E23591CF4AC5}"/>
    <cellStyle name="Normal 54" xfId="1381" xr:uid="{15EC9A9D-D694-4C29-9C81-CC9980D3DE42}"/>
    <cellStyle name="Normal 55" xfId="1382" xr:uid="{65617F6C-7651-4C68-9562-E77F6642019C}"/>
    <cellStyle name="Normal 56" xfId="1383" xr:uid="{C51D06C7-90E0-4DDF-87AA-5FD8F640318E}"/>
    <cellStyle name="Normal 57" xfId="1384" xr:uid="{1CCAF214-6E98-4D03-A95D-EE6679CDF516}"/>
    <cellStyle name="Normal 58" xfId="1385" xr:uid="{648FEA0C-500E-4B09-85CB-3195EE3D8433}"/>
    <cellStyle name="Normal 59" xfId="1386" xr:uid="{AB6EDBC1-79EC-4283-BA57-70F6002C8481}"/>
    <cellStyle name="Normal 6" xfId="1387" xr:uid="{1A29DAB5-CC54-4B45-9525-BE83A48221BD}"/>
    <cellStyle name="Normal 6 2" xfId="1388" xr:uid="{7F2BBA44-AC74-41E2-8DE8-F8F9042FE65B}"/>
    <cellStyle name="Normal 6 2 2" xfId="2478" xr:uid="{874B0E1C-45D5-4855-955D-8FF9E59EC345}"/>
    <cellStyle name="Normal 6 2 3" xfId="2479" xr:uid="{3B767B2D-328C-42CA-A9B0-5E30F74696C5}"/>
    <cellStyle name="Normal 6 2 4" xfId="2477" xr:uid="{75DBAB14-CF87-4092-9812-1D912CB1047E}"/>
    <cellStyle name="Normal 6 3" xfId="1389" xr:uid="{9B6537EA-AB82-465B-8DBB-89D7E80FBFBD}"/>
    <cellStyle name="Normal 6 3 2" xfId="2480" xr:uid="{452F5844-8322-4387-9C07-C027A752294B}"/>
    <cellStyle name="Normal 6 3 3" xfId="2481" xr:uid="{186EE19B-E4F8-48F0-A5E5-FADB372C32A9}"/>
    <cellStyle name="Normal 6 4" xfId="1390" xr:uid="{3341BEE7-B55E-4DDA-A6D5-77588EAAB467}"/>
    <cellStyle name="Normal 6 4 2" xfId="2482" xr:uid="{DF527E94-602A-4F83-BE71-2DE1CFC35171}"/>
    <cellStyle name="Normal 6 5" xfId="1391" xr:uid="{EFAFBAEF-F2FA-4742-9A6A-19F13B352C67}"/>
    <cellStyle name="Normal 6 5 2" xfId="1392" xr:uid="{DCBB4900-10E4-4214-8CB3-9C4720DD747E}"/>
    <cellStyle name="Normal 6 6" xfId="1393" xr:uid="{207DE1A1-2DE6-4722-B124-34AD7FA05180}"/>
    <cellStyle name="Normal 6 6 2" xfId="1394" xr:uid="{4C378FD4-A607-472C-997A-C25814420D26}"/>
    <cellStyle name="Normal 6 7" xfId="1395" xr:uid="{566C4A7F-F0F4-4791-8413-F133FEB776E6}"/>
    <cellStyle name="Normal 6 7 2" xfId="1396" xr:uid="{5F2DFABC-62BB-459F-B5EB-F0F0A13F0F47}"/>
    <cellStyle name="Normal 6 8" xfId="1397" xr:uid="{F0D468C2-EADA-48EB-B0AE-2DAFB3306C78}"/>
    <cellStyle name="Normal 6 9" xfId="1398" xr:uid="{36455353-346D-4D80-B2B8-DB99D26E95D3}"/>
    <cellStyle name="Normal 60" xfId="1399" xr:uid="{BB9E47C0-44FA-4206-93C2-96D858F0FE30}"/>
    <cellStyle name="Normal 61" xfId="1400" xr:uid="{5CBE27B1-1B8C-4EC3-9B27-641FA2A5F91B}"/>
    <cellStyle name="Normal 62" xfId="1401" xr:uid="{77DB7702-7016-4D23-A034-F8BAAC73B0FA}"/>
    <cellStyle name="Normal 63" xfId="1402" xr:uid="{6ED1A6B7-F006-4A1A-824D-BB9C65591160}"/>
    <cellStyle name="Normal 64" xfId="1403" xr:uid="{8BF6C435-511A-4003-A623-84618ADC7768}"/>
    <cellStyle name="Normal 65" xfId="1404" xr:uid="{4F37F5A2-9336-4B32-9F2A-3D86FC665E62}"/>
    <cellStyle name="Normal 66" xfId="1405" xr:uid="{B1743FFD-B95B-4336-83F0-CE575D120B42}"/>
    <cellStyle name="Normal 67" xfId="1406" xr:uid="{3B417B13-6C3C-47C8-8362-D165BF458554}"/>
    <cellStyle name="Normal 68" xfId="1407" xr:uid="{0241B9C8-7CA0-4762-83A0-96FC12CFC6ED}"/>
    <cellStyle name="Normal 69" xfId="1408" xr:uid="{6FBDF3C2-B7D1-4C4F-9A6E-9A1389E8EABF}"/>
    <cellStyle name="Normal 7" xfId="1409" xr:uid="{CF26BB84-998D-4551-AF47-58342445CA01}"/>
    <cellStyle name="Normal 7 2" xfId="1410" xr:uid="{4C24DB6A-3028-4E59-8423-3B94151A3433}"/>
    <cellStyle name="Normal 7 2 2" xfId="2484" xr:uid="{BAEC1C9C-4500-4E9F-A7FE-8D3C0B0EF721}"/>
    <cellStyle name="Normal 7 2 2 2" xfId="2485" xr:uid="{48A80C1B-0FB6-49EF-9C10-64D7E3F45CB4}"/>
    <cellStyle name="Normal 7 2 2 2 2" xfId="2486" xr:uid="{68F25C3D-5A3D-4AC2-B391-F2539CB067C7}"/>
    <cellStyle name="Normal 7 2 2 3" xfId="2487" xr:uid="{3F1DFCC4-E66C-414D-863B-04C453DA77CC}"/>
    <cellStyle name="Normal 7 2 2 3 2" xfId="2488" xr:uid="{5E1BC5D2-189E-4A17-879F-5642AF848CB9}"/>
    <cellStyle name="Normal 7 2 2 3 2 2" xfId="2489" xr:uid="{5D44B667-3556-4D2B-B005-0F3CEBC70413}"/>
    <cellStyle name="Normal 7 2 2 3 2 2 3" xfId="2490" xr:uid="{3B32C53C-4652-4F3A-8DB4-BD3617571746}"/>
    <cellStyle name="Normal 7 2 2 3 2 2 3 2" xfId="2491" xr:uid="{599BB1FB-3AC3-4329-9385-822A3534A415}"/>
    <cellStyle name="Normal 7 2 2 3 2 2 3 2 2" xfId="2492" xr:uid="{C0178831-5DD9-42DE-B1AE-C1E704EFD5CC}"/>
    <cellStyle name="Normal 7 2 2 3 2 4" xfId="2493" xr:uid="{3403138A-575C-454A-BEB9-18A6248FB19F}"/>
    <cellStyle name="Normal 7 2 2 3 2 4 2" xfId="2494" xr:uid="{A8D6A562-BD59-45EB-83F3-D41A341CC34E}"/>
    <cellStyle name="Normal 7 2 2 3 2 4 2 2" xfId="2495" xr:uid="{360F9EF8-A3DA-49B6-AA74-6D791FD6CA09}"/>
    <cellStyle name="Normal 7 2 2 3 2 4 2 2 2" xfId="2496" xr:uid="{899A85B8-F677-417B-A136-DD2E37C34041}"/>
    <cellStyle name="Normal 7 2 2 3 2 4 2 2 2 2" xfId="2497" xr:uid="{13712F54-82CF-44DC-AC04-20E3D9AC4E7F}"/>
    <cellStyle name="Normal 7 2 2 3 2 4 2 2 2 2 2" xfId="2498" xr:uid="{0AD76312-C972-4C5F-A3BA-7A8C240DA2C5}"/>
    <cellStyle name="Normal 7 2 2 3 3" xfId="2499" xr:uid="{3B638BE6-F6C9-4D74-9E4A-603A1E60D6DE}"/>
    <cellStyle name="Normal 7 2 2 4" xfId="2500" xr:uid="{88A7CA33-8AC5-40BF-B134-CCF2305AF75E}"/>
    <cellStyle name="Normal 7 2 3" xfId="2501" xr:uid="{7BA909CE-2A26-45AD-A15B-0FA3DB847D72}"/>
    <cellStyle name="Normal 7 2 3 2" xfId="2502" xr:uid="{F45A183B-81D4-42BA-A2A5-6F4E2A74E615}"/>
    <cellStyle name="Normal 7 2 3 2 2" xfId="2503" xr:uid="{D37F3987-05F3-4CB3-8AE2-750E6034C04A}"/>
    <cellStyle name="Normal 7 2 3 3" xfId="2504" xr:uid="{C95D45ED-1391-452A-85C9-C84A7ED50741}"/>
    <cellStyle name="Normal 7 2 3 3 2" xfId="2505" xr:uid="{A9275C80-0FA5-4D2B-8BFC-A5EF008AA736}"/>
    <cellStyle name="Normal 7 2 3 4" xfId="2506" xr:uid="{E0CE2635-6F09-43B4-955E-E645F3E35971}"/>
    <cellStyle name="Normal 7 2 3 4 2" xfId="2507" xr:uid="{EF0C17B9-64C1-44C0-9C90-C622074D852E}"/>
    <cellStyle name="Normal 7 2 3 4 2 2" xfId="2508" xr:uid="{958C049B-73BC-43BA-916C-7868064F6DAC}"/>
    <cellStyle name="Normal 7 2 3 4 2 3" xfId="2509" xr:uid="{8C3DB251-7A56-4B0B-8E5E-BCE63CECEB5E}"/>
    <cellStyle name="Normal 7 2 3 4 2 3 2" xfId="2510" xr:uid="{88B2E222-A40A-4C7D-BD85-BE4D33B24517}"/>
    <cellStyle name="Normal 7 2 3 4 2 3 2 2" xfId="2511" xr:uid="{C3925651-96A3-41F6-876B-60007B069002}"/>
    <cellStyle name="Normal 7 2 3 4 2 3 2 2 2" xfId="2512" xr:uid="{60EA04B1-182D-41AE-BDE7-F76042C1E291}"/>
    <cellStyle name="Normal 7 2 3 4 2 3 2 2 2 2" xfId="2513" xr:uid="{E24F7A58-A2C4-4FD2-87AF-24CB19D19402}"/>
    <cellStyle name="Normal 7 2 3 4 2 3 2 2 3" xfId="2514" xr:uid="{6331C707-ADE7-48FC-BB1E-98C79C189B8C}"/>
    <cellStyle name="Normal 7 2 3 4 2 3 2 2 3 2" xfId="2515" xr:uid="{510F1F64-630A-44C8-8F33-D4D1338BDCC3}"/>
    <cellStyle name="Normal 7 2 3 4 3" xfId="2516" xr:uid="{0DE46291-361E-4F3C-8AD0-3016A20EAA2D}"/>
    <cellStyle name="Normal 7 2 3 5" xfId="2517" xr:uid="{75375759-1382-40B1-A792-202A4E7A20AD}"/>
    <cellStyle name="Normal 7 2 4" xfId="2518" xr:uid="{C420C64D-721D-472D-8420-BA64C1FA422D}"/>
    <cellStyle name="Normal 7 2 5" xfId="2519" xr:uid="{CDF51782-C88C-40FF-A0A1-81E6FEFD77F2}"/>
    <cellStyle name="Normal 7 2 6" xfId="2483" xr:uid="{0810ACAB-2371-42E4-9022-86948E58CA9C}"/>
    <cellStyle name="Normal 7 3" xfId="1411" xr:uid="{31B660CA-B681-47C3-B001-A82BE99F0299}"/>
    <cellStyle name="Normal 7 3 2" xfId="2521" xr:uid="{3DCDA41E-F343-4AA8-9B2C-7440F31CE7E6}"/>
    <cellStyle name="Normal 7 3 3" xfId="2520" xr:uid="{F7791288-06E5-4633-A12A-452A0AA9F0B2}"/>
    <cellStyle name="Normal 7 4" xfId="1412" xr:uid="{AEF97D29-33F5-4A4F-8303-74BF186AD3A0}"/>
    <cellStyle name="Normal 7 4 2" xfId="2523" xr:uid="{BE74A352-7C35-4059-8B47-AAE4D5F3321A}"/>
    <cellStyle name="Normal 7 4 2 2" xfId="2524" xr:uid="{B63246E4-E1A0-4E17-83C4-79C88918E9F4}"/>
    <cellStyle name="Normal 7 4 2 2 2" xfId="2525" xr:uid="{CD0368AA-850D-443B-B1E5-0DD3A6D95157}"/>
    <cellStyle name="Normal 7 4 2 3" xfId="2526" xr:uid="{6AC6EE3D-8593-4734-8C8D-EF1801C9A9FE}"/>
    <cellStyle name="Normal 7 4 2 3 2" xfId="2527" xr:uid="{336915C5-A36F-43A3-B252-5AAA2BDF99E7}"/>
    <cellStyle name="Normal 7 4 2 3 2 2" xfId="2528" xr:uid="{FBCA99D7-BC49-49FD-A368-3C8B6031ED02}"/>
    <cellStyle name="Normal 7 4 2 3 2 2 3" xfId="2529" xr:uid="{BA405593-6FF2-448F-9C4B-3A1C8A30708A}"/>
    <cellStyle name="Normal 7 4 2 3 2 2 3 2" xfId="2530" xr:uid="{9D38D285-9857-4776-98E2-9A6E9F85DF64}"/>
    <cellStyle name="Normal 7 4 2 3 2 2 3 2 2" xfId="2531" xr:uid="{3206C7CA-73AC-407D-9668-CAAD519D0CC0}"/>
    <cellStyle name="Normal 7 4 2 3 3" xfId="2532" xr:uid="{7C80972A-69FC-4D52-B7C7-02CC313A6BA7}"/>
    <cellStyle name="Normal 7 4 2 4" xfId="2533" xr:uid="{052AB4F3-5712-49C2-A929-635C5291A562}"/>
    <cellStyle name="Normal 7 4 2 4 2" xfId="2534" xr:uid="{C1FCAB0F-13F3-4F3D-824B-0E01A1D21CD7}"/>
    <cellStyle name="Normal 7 4 2 5" xfId="2535" xr:uid="{1FA467CD-559F-4EA8-90AE-A63AE7F45471}"/>
    <cellStyle name="Normal 7 4 2 5 2" xfId="2536" xr:uid="{C522FB90-16AE-42DE-8028-F8059031AEAA}"/>
    <cellStyle name="Normal 7 4 2 5 2 2" xfId="2537" xr:uid="{CDFBF2E8-08E2-48C0-96F0-7E883214009E}"/>
    <cellStyle name="Normal 7 4 2 5 2 3" xfId="2538" xr:uid="{82D4C7C2-935D-4F71-B4BE-DBC45DEB6954}"/>
    <cellStyle name="Normal 7 4 2 5 2 3 2" xfId="2539" xr:uid="{69A499D1-A8F8-4380-965B-8BAEF0FBCC9A}"/>
    <cellStyle name="Normal 7 4 2 5 2 3 2 2" xfId="2540" xr:uid="{A51E3E8A-C8DD-460E-9B6A-7D5BFAFA4615}"/>
    <cellStyle name="Normal 7 4 2 5 2 3 2 2 2" xfId="2541" xr:uid="{075FC57B-FF5F-417E-8607-040BB87C13C2}"/>
    <cellStyle name="Normal 7 4 2 5 2 3 2 3" xfId="2542" xr:uid="{3E1ED512-ADD3-4740-938E-235C5EB03ECE}"/>
    <cellStyle name="Normal 7 4 2 5 2 3 2 3 2" xfId="2543" xr:uid="{70DF0BBA-3FB5-4424-8DF6-43E7069A62CE}"/>
    <cellStyle name="Normal 7 4 2 5 2 3 2 3 2 2" xfId="2544" xr:uid="{67854C9A-F3C3-461F-9EC0-ED98F9ABC505}"/>
    <cellStyle name="Normal 7 4 2 5 2 3 2 3 2 2 2" xfId="2545" xr:uid="{9EC3A5B2-5750-4F14-BD78-57601004F704}"/>
    <cellStyle name="Normal 7 4 2 5 3" xfId="2546" xr:uid="{CAA45677-6165-4C48-BE28-ACF076E4FC98}"/>
    <cellStyle name="Normal 7 4 2 6" xfId="2547" xr:uid="{A54E909A-60A8-4DE1-9E8A-BBCE090E8B6D}"/>
    <cellStyle name="Normal 7 4 3" xfId="2548" xr:uid="{9267018C-AFC7-4F7F-856E-06BF825D6F7E}"/>
    <cellStyle name="Normal 7 4 3 2" xfId="2549" xr:uid="{D3A85029-2E24-4274-BAF3-C02AF117B3F9}"/>
    <cellStyle name="Normal 7 4 3 2 2" xfId="2550" xr:uid="{1AD75262-0F41-44B3-BF66-01F17E131DBD}"/>
    <cellStyle name="Normal 7 4 3 3" xfId="2551" xr:uid="{B7F05AFC-BF52-4942-A9C8-CF18A2915C5A}"/>
    <cellStyle name="Normal 7 4 3 3 2" xfId="2552" xr:uid="{34A8EA47-2D02-4563-A269-8DF554A2ADD3}"/>
    <cellStyle name="Normal 7 4 3 3 2 2" xfId="2553" xr:uid="{79D26B97-2138-44CD-8CF2-FC9039C860D4}"/>
    <cellStyle name="Normal 7 4 3 3 2 2 2" xfId="2554" xr:uid="{1AC04A4E-8CB6-401A-8AC0-259638881E53}"/>
    <cellStyle name="Normal 7 4 3 3 2 2 2 2" xfId="2555" xr:uid="{72E1B32B-2ACA-40E8-ADDA-1756F2C873BB}"/>
    <cellStyle name="Normal 7 4 3 3 2 2 3" xfId="2556" xr:uid="{DBA8FA21-8565-4DA3-9BE1-1D19C56FE332}"/>
    <cellStyle name="Normal 7 4 3 3 2 3" xfId="2557" xr:uid="{9CBE74A6-38B9-4950-87DD-84EC30F14C07}"/>
    <cellStyle name="Normal 7 4 3 3 3" xfId="2558" xr:uid="{CB0C3A60-20C4-4DAB-A6D5-E4AA518AC5D4}"/>
    <cellStyle name="Normal 7 4 3 4" xfId="2559" xr:uid="{05A2D0CA-06CD-4252-8573-3CE5700D231D}"/>
    <cellStyle name="Normal 7 4 4" xfId="2560" xr:uid="{7B86D7CD-88FE-48A5-874C-B4F96B4035B5}"/>
    <cellStyle name="Normal 7 4 5" xfId="2522" xr:uid="{EEFCEA60-0078-4C1A-B161-D6B6B57CAA26}"/>
    <cellStyle name="Normal 7 5" xfId="1413" xr:uid="{5ADC68D6-84E0-4C6E-8B4C-44114C491151}"/>
    <cellStyle name="Normal 7 5 2" xfId="2561" xr:uid="{C5316CEE-B2F1-4B04-8E28-A0E8B12E4AFC}"/>
    <cellStyle name="Normal 7 5 3" xfId="2562" xr:uid="{8741C213-591A-408B-9E79-97AB93F28D73}"/>
    <cellStyle name="Normal 7 6" xfId="2563" xr:uid="{E8DB3BD8-61D7-460D-9B62-D738521A352C}"/>
    <cellStyle name="Normal 7 7" xfId="2564" xr:uid="{0511A7C3-7440-4E61-93CC-E6FC343EE48B}"/>
    <cellStyle name="Normal 7 8" xfId="2565" xr:uid="{2061C936-C129-4316-872F-FB7706EACDE7}"/>
    <cellStyle name="Normal 70" xfId="1414" xr:uid="{284D4982-A296-4B1F-ADA1-E6C906658134}"/>
    <cellStyle name="Normal 70 2" xfId="1415" xr:uid="{C9687275-F65A-4DE8-BE16-7D18D137DCE1}"/>
    <cellStyle name="Normal 71" xfId="1416" xr:uid="{AD663A99-D7D0-4220-B64F-43BECC3AA9D5}"/>
    <cellStyle name="Normal 71 2" xfId="1417" xr:uid="{58E18136-C7BE-410B-8659-1EB605A31072}"/>
    <cellStyle name="Normal 72" xfId="1418" xr:uid="{F07BF2A5-4722-4D9A-A2D0-28BA8B2F8AA7}"/>
    <cellStyle name="Normal 72 2" xfId="1419" xr:uid="{1CBBE419-8E96-4EDC-9286-8797D5E8622A}"/>
    <cellStyle name="Normal 73" xfId="1420" xr:uid="{DA56E8F9-C251-4338-B2BD-8169AB3F1A35}"/>
    <cellStyle name="Normal 73 2" xfId="1421" xr:uid="{D8138E3B-7AC6-4969-BB34-AE64CA438640}"/>
    <cellStyle name="Normal 74" xfId="1422" xr:uid="{D4910C5B-685F-4B69-9F78-FF2B93D125B2}"/>
    <cellStyle name="Normal 74 2" xfId="1423" xr:uid="{248D8E0A-956B-498E-99FA-F309FABB22E6}"/>
    <cellStyle name="Normal 75" xfId="1424" xr:uid="{11589F58-3477-4159-8A9D-EDEB88B66D78}"/>
    <cellStyle name="Normal 75 2" xfId="1425" xr:uid="{C556DA4C-E264-4796-A934-ED77099E984C}"/>
    <cellStyle name="Normal 76" xfId="1426" xr:uid="{CA0847CA-88F5-49F3-8018-9F385569D8EE}"/>
    <cellStyle name="Normal 77" xfId="1427" xr:uid="{55646520-9E00-4334-9AE9-71932555B081}"/>
    <cellStyle name="Normal 78" xfId="56" xr:uid="{CAA81D37-CF6E-4714-ABB6-FE9BEE8C85D1}"/>
    <cellStyle name="Normal 8" xfId="1428" xr:uid="{D6D84A2D-55B3-43E7-8CC0-5704F3AF65B7}"/>
    <cellStyle name="Normal 8 2" xfId="1429" xr:uid="{C228FD32-F6F5-4950-80A1-B2B386D20104}"/>
    <cellStyle name="Normal 8 3" xfId="1430" xr:uid="{1CFF5EC1-BD92-453C-A39C-AD6E8FB2DCE1}"/>
    <cellStyle name="Normal 8 3 2" xfId="2568" xr:uid="{48582439-2CC4-472B-AC68-CBCB90192261}"/>
    <cellStyle name="Normal 8 3 3" xfId="2567" xr:uid="{4F0E5D20-0F2D-4C23-A931-886ECF12439F}"/>
    <cellStyle name="Normal 8 4" xfId="1431" xr:uid="{5DD55BA8-2F90-460D-9546-66341823641A}"/>
    <cellStyle name="Normal 8 4 2" xfId="2569" xr:uid="{4C323E07-CCA3-45ED-9BB1-870DB8EA9562}"/>
    <cellStyle name="Normal 8 5" xfId="2566" xr:uid="{F8EDCE23-80DB-4C77-8DF3-47FE0BB2FD1A}"/>
    <cellStyle name="Normal 9" xfId="1432" xr:uid="{6B5E85B5-349C-4BCB-9332-9E1B73F65CCF}"/>
    <cellStyle name="Normal 9 2" xfId="1433" xr:uid="{FEE82E18-A644-4455-A076-4748FCDC7A4F}"/>
    <cellStyle name="Normal 9 2 2" xfId="1434" xr:uid="{E0EC5F06-B5DF-405F-BD89-02BA062DDDDE}"/>
    <cellStyle name="Normal 9 2 2 2" xfId="2572" xr:uid="{55413681-E566-477E-B9A6-EA83B78E9DE8}"/>
    <cellStyle name="Normal 9 2 3" xfId="2573" xr:uid="{E3598E80-E17C-4140-A4A4-7E378AA16361}"/>
    <cellStyle name="Normal 9 2 4" xfId="2571" xr:uid="{652DCE31-1065-41AF-9AEE-E2171A687326}"/>
    <cellStyle name="Normal 9 3" xfId="1435" xr:uid="{0CE005B1-787A-4757-AC42-78F9E835E4FE}"/>
    <cellStyle name="Normal 9 3 2" xfId="2574" xr:uid="{ACB4F685-FD5F-4AE1-BDEF-65D8B85F8078}"/>
    <cellStyle name="Normal 9 4" xfId="1436" xr:uid="{2E9E5EAB-0497-4B0E-B29F-2A81A42F818B}"/>
    <cellStyle name="Normal 9 4 2" xfId="2575" xr:uid="{15FAB12C-5334-4FB8-B360-D28ADF3482FF}"/>
    <cellStyle name="Normal 9 5" xfId="2576" xr:uid="{74F9BB0A-B131-4CB7-A103-0CE84D3C8864}"/>
    <cellStyle name="Normal 9 6" xfId="2570" xr:uid="{27E4F502-57EE-4D01-B102-18C632F0C9D7}"/>
    <cellStyle name="Normal 9 7" xfId="2894" xr:uid="{4F55BD84-A331-42B4-90A3-79C146300FB6}"/>
    <cellStyle name="Normal 94 2" xfId="2577" xr:uid="{E89299D1-7445-42F6-A965-FD53D86A89BA}"/>
    <cellStyle name="Normal." xfId="1437" xr:uid="{454CE7C3-0AB7-426B-9DEC-4532335BAC1A}"/>
    <cellStyle name="Normal_20 OPR" xfId="9" xr:uid="{00000000-0005-0000-0000-00000B000000}"/>
    <cellStyle name="Note 2" xfId="1438" xr:uid="{F9D83B65-CD2C-4634-9179-A2F50F402FAF}"/>
    <cellStyle name="Note 2 2" xfId="1439" xr:uid="{A9FD30B6-CC23-4832-9043-F3B81930007D}"/>
    <cellStyle name="Note 2 2 2" xfId="2989" xr:uid="{9303876F-2715-4A7A-AD35-975B96CE1B28}"/>
    <cellStyle name="Note 2 3" xfId="1440" xr:uid="{E544438E-554D-4901-821E-C7FB5DC517E0}"/>
    <cellStyle name="Note 2 3 2" xfId="2990" xr:uid="{AAB9FB0D-65D4-4316-994E-1A919B5659A6}"/>
    <cellStyle name="Note 2 4" xfId="1441" xr:uid="{72173538-637A-43F5-AE1B-B48F181344F9}"/>
    <cellStyle name="Note 2 4 2" xfId="2991" xr:uid="{381F75FE-0F74-4106-8F43-E20B1BCF9E6B}"/>
    <cellStyle name="Note 2 5" xfId="1442" xr:uid="{C262CDC4-B065-4FA5-B769-5E95C511D272}"/>
    <cellStyle name="Note 2 5 2" xfId="2992" xr:uid="{8612A6A9-D4E5-4C72-B4F8-EC8BBB05148B}"/>
    <cellStyle name="Note 3" xfId="1443" xr:uid="{A17E38E6-1B19-4AC7-A9EF-098428BD09C5}"/>
    <cellStyle name="Note 3 2" xfId="2993" xr:uid="{A0912E24-6749-4F34-962B-9B8E6F664D82}"/>
    <cellStyle name="Note 4" xfId="1444" xr:uid="{1251B7F9-5420-409F-817C-3023076EBA42}"/>
    <cellStyle name="nullunterdrückung" xfId="1445" xr:uid="{C158DB3F-F9A4-4A23-94CA-E3E54EB4BEE3}"/>
    <cellStyle name="optionalExposure" xfId="7" xr:uid="{00000000-0005-0000-0000-00000C000000}"/>
    <cellStyle name="Output" xfId="19" builtinId="21" customBuiltin="1"/>
    <cellStyle name="Output 2" xfId="1446" xr:uid="{6206B014-E1E5-44BB-A58E-A76CAFDB143D}"/>
    <cellStyle name="Output 2 2" xfId="1447" xr:uid="{58EAC565-1AF0-4D7F-9019-CB52AA7E0D63}"/>
    <cellStyle name="Output 2 2 2" xfId="2995" xr:uid="{0BFE514B-5538-433F-A417-9996EBF02F81}"/>
    <cellStyle name="Output 2 3" xfId="1448" xr:uid="{89CABC61-0930-49F5-AD5E-AC9CBB9B361D}"/>
    <cellStyle name="Output 2 3 2" xfId="2996" xr:uid="{444A8B4D-7FB1-405C-AD35-EE5D0DB4CAAF}"/>
    <cellStyle name="Output 2 4" xfId="1449" xr:uid="{591B8A12-62CF-4A87-B7DF-3540348DBD9E}"/>
    <cellStyle name="Output 2 4 2" xfId="2997" xr:uid="{B4501841-3B55-4ECE-9576-B55117E12C08}"/>
    <cellStyle name="Output 2 5" xfId="2578" xr:uid="{0E87DEFB-7B9F-49FF-ACC4-72A0CF536259}"/>
    <cellStyle name="Output 2 5 2" xfId="3031" xr:uid="{E5F2E85D-CED3-4E14-A0DE-B1088A8589D7}"/>
    <cellStyle name="Output 2 6" xfId="2994" xr:uid="{9CC571B3-44DC-493A-9D62-4AA3B173733C}"/>
    <cellStyle name="Output 3" xfId="1450" xr:uid="{FB31D62B-090E-4FE1-8DBD-A5A1516AD0AC}"/>
    <cellStyle name="Output 3 2" xfId="1451" xr:uid="{62A939CE-524A-4570-986D-A5D2A7A98819}"/>
    <cellStyle name="Output 3 2 2" xfId="2999" xr:uid="{151F871A-574B-4855-954A-D7E525A7E0D6}"/>
    <cellStyle name="Output 3 3" xfId="2998" xr:uid="{F5ED3D55-BCFA-4440-B9D4-9F1744E98479}"/>
    <cellStyle name="Output Line Items" xfId="1452" xr:uid="{4E6022ED-009D-41F7-98F9-CE560761EE5E}"/>
    <cellStyle name="Overskrift" xfId="1453" xr:uid="{CD43277D-8D84-4C31-A0C0-0F8C649EB27E}"/>
    <cellStyle name="Overskrift 1" xfId="12" builtinId="16" customBuiltin="1"/>
    <cellStyle name="Overskrift 2" xfId="13" builtinId="17" customBuiltin="1"/>
    <cellStyle name="Overskrift 3" xfId="14" builtinId="18" customBuiltin="1"/>
    <cellStyle name="Overskrift 4" xfId="15" builtinId="19" customBuiltin="1"/>
    <cellStyle name="Percent [0]" xfId="1454" xr:uid="{E18EEBB8-FC14-41CE-BA98-A31A00E7A7AA}"/>
    <cellStyle name="Percent [0] 10" xfId="1455" xr:uid="{30EC7405-8870-4580-82EA-3858949F7EA0}"/>
    <cellStyle name="Percent [0] 10 2" xfId="1456" xr:uid="{723A85C4-9286-4105-A798-6E2672D70442}"/>
    <cellStyle name="Percent [0] 11" xfId="1457" xr:uid="{47F6867D-6AB2-4E09-ADF2-871BDF27D508}"/>
    <cellStyle name="Percent [0] 11 2" xfId="1458" xr:uid="{496124E2-4FFB-4C65-A0E6-57ED84125FAF}"/>
    <cellStyle name="Percent [0] 12" xfId="1459" xr:uid="{714F5C79-D2F4-42B3-B445-3D473E01645D}"/>
    <cellStyle name="Percent [0] 12 2" xfId="1460" xr:uid="{96A0CC28-80D0-4031-98C7-692D7A75943D}"/>
    <cellStyle name="Percent [0] 13" xfId="1461" xr:uid="{A46C46A1-FD5F-4F68-BA37-3D4EBE5DA6D7}"/>
    <cellStyle name="Percent [0] 13 2" xfId="1462" xr:uid="{1953CEE6-EB88-4FCB-BD82-D6FFAF54BA8E}"/>
    <cellStyle name="Percent [0] 14" xfId="1463" xr:uid="{56BD755A-7CD1-4221-9977-6541FB953CED}"/>
    <cellStyle name="Percent [0] 14 2" xfId="1464" xr:uid="{CD9DA195-6974-41C2-8F85-0B629880A760}"/>
    <cellStyle name="Percent [0] 15" xfId="1465" xr:uid="{5DC26D5F-7630-427C-B475-19E3BBAEBD25}"/>
    <cellStyle name="Percent [0] 15 2" xfId="1466" xr:uid="{E1E1D2B8-6934-4986-BDB2-61788703D786}"/>
    <cellStyle name="Percent [0] 16" xfId="1467" xr:uid="{C559D155-A575-48D0-B3D1-8C27654FA841}"/>
    <cellStyle name="Percent [0] 2" xfId="1468" xr:uid="{6D2DD32A-3436-4AC4-BE0D-D9CFE9D6CE74}"/>
    <cellStyle name="Percent [0] 2 2" xfId="1469" xr:uid="{BE5ED469-987C-46C8-9829-0AD8C567A01F}"/>
    <cellStyle name="Percent [0] 3" xfId="1470" xr:uid="{3DD9F86B-141B-487B-BD88-D323D1FA8CC2}"/>
    <cellStyle name="Percent [0] 3 2" xfId="1471" xr:uid="{D9001B5E-9076-49F4-A8EA-567A8325AE04}"/>
    <cellStyle name="Percent [0] 4" xfId="1472" xr:uid="{1173CE16-8F3D-45B4-B9D7-282884B548D8}"/>
    <cellStyle name="Percent [0] 4 2" xfId="1473" xr:uid="{02D3B07D-15C6-4695-A7DF-C8C8C99EABC9}"/>
    <cellStyle name="Percent [0] 5" xfId="1474" xr:uid="{E8850E90-2606-4148-BDDB-0853CC7F25CA}"/>
    <cellStyle name="Percent [0] 5 2" xfId="1475" xr:uid="{1664DC1E-A2D8-48EB-96FC-8CFE2C27F664}"/>
    <cellStyle name="Percent [0] 6" xfId="1476" xr:uid="{248FC3DA-C2BD-429D-810E-E30C16FAFCEE}"/>
    <cellStyle name="Percent [0] 6 2" xfId="1477" xr:uid="{C7B67BE4-46E9-4695-A0A6-685A179E724B}"/>
    <cellStyle name="Percent [0] 7" xfId="1478" xr:uid="{75100E3D-2A75-4AC1-8913-3F7AE9D1FA9B}"/>
    <cellStyle name="Percent [0] 7 2" xfId="1479" xr:uid="{AE8FC155-ABC0-4FD6-9946-3DFA1A5E3244}"/>
    <cellStyle name="Percent [0] 8" xfId="1480" xr:uid="{CEC9A5D2-98F9-40B4-8DA8-F95AD6F9F7EB}"/>
    <cellStyle name="Percent [0] 8 2" xfId="1481" xr:uid="{69CD4058-8B83-48DE-810A-870891F382E4}"/>
    <cellStyle name="Percent [0] 9" xfId="1482" xr:uid="{C91379BF-4A21-431C-8503-EE95A5F0F94A}"/>
    <cellStyle name="Percent [0] 9 2" xfId="1483" xr:uid="{C863E9DB-A7CF-4F6D-8C34-D6F071138AF6}"/>
    <cellStyle name="Percent [00]" xfId="1484" xr:uid="{2353C2AA-9909-48BF-B419-FA719552F8C3}"/>
    <cellStyle name="Percent [00] 2" xfId="1485" xr:uid="{3BAF89DE-8932-4692-84A6-D00814DFCD99}"/>
    <cellStyle name="Percent 10" xfId="1486" xr:uid="{7CD36B5B-8F8A-440D-96E1-E6E9E1854FFE}"/>
    <cellStyle name="Percent 10 2" xfId="1487" xr:uid="{7128682D-DDF5-46C5-BD66-4930318D6F40}"/>
    <cellStyle name="Percent 10 2 2" xfId="1488" xr:uid="{F4BF2C48-0129-400F-B377-E571F263DAC5}"/>
    <cellStyle name="Percent 10 3" xfId="1489" xr:uid="{DA863434-880D-4673-AA7D-E8E07FEA381B}"/>
    <cellStyle name="Percent 10 3 2" xfId="1490" xr:uid="{BFFDEC9A-8AAE-400B-9345-7FDF042DFA9E}"/>
    <cellStyle name="Percent 10 4" xfId="1491" xr:uid="{E8EEDBBB-B625-472C-B3BE-337AD7F11523}"/>
    <cellStyle name="Percent 10 4 2" xfId="1492" xr:uid="{B35BB497-860A-4192-8B0F-468324CC272C}"/>
    <cellStyle name="Percent 10 5" xfId="1493" xr:uid="{79DCE859-8190-461B-BABE-B9E6359B7D29}"/>
    <cellStyle name="Percent 11" xfId="1494" xr:uid="{240EE09D-04A9-4A99-8927-4CB53F112EE8}"/>
    <cellStyle name="Percent 11 2" xfId="1495" xr:uid="{0CBD182E-37C5-47C2-80E5-21E40CCBED74}"/>
    <cellStyle name="Percent 11 2 2" xfId="1496" xr:uid="{6949B675-65F5-46CA-959F-810E67AD4130}"/>
    <cellStyle name="Percent 11 3" xfId="1497" xr:uid="{37EFEC8B-82F0-48A5-9851-2E2D169E0DAB}"/>
    <cellStyle name="Percent 12" xfId="1498" xr:uid="{3278CB34-C426-4246-9635-0815F568FE42}"/>
    <cellStyle name="Percent 12 2" xfId="1499" xr:uid="{1AFC48D5-E474-4DFC-9E97-FDA1FDA9B4DF}"/>
    <cellStyle name="Percent 12 2 2" xfId="1500" xr:uid="{2A8238C7-8F7E-4808-A232-B2CA5997B2BA}"/>
    <cellStyle name="Percent 12 3" xfId="1501" xr:uid="{F99DF186-1377-4618-8B25-000B00E1854D}"/>
    <cellStyle name="Percent 13" xfId="1502" xr:uid="{BE3064FB-8E15-41B2-B318-AF9DD1E8F8F5}"/>
    <cellStyle name="Percent 13 2" xfId="1503" xr:uid="{54B24C45-2A7E-406B-8B6B-F70595C2EAB4}"/>
    <cellStyle name="Percent 14" xfId="1504" xr:uid="{41CB5DF1-2C63-4E81-A25B-C1ADBD8799C8}"/>
    <cellStyle name="Percent 14 2" xfId="1505" xr:uid="{24568615-79EB-4D75-A703-2ED2CBE7DDFF}"/>
    <cellStyle name="Percent 15" xfId="1506" xr:uid="{6245794F-0452-4AC6-BC61-7B66B6BCDFAA}"/>
    <cellStyle name="Percent 15 10" xfId="1507" xr:uid="{10AD9B81-7BD9-4BAE-B3C6-61609629D6D9}"/>
    <cellStyle name="Percent 15 10 2" xfId="1508" xr:uid="{C0556555-C1A1-40D0-AA96-6F79E01419A0}"/>
    <cellStyle name="Percent 15 11" xfId="1509" xr:uid="{1C546907-092B-4930-BF71-5E1D1FB91D1C}"/>
    <cellStyle name="Percent 15 11 2" xfId="1510" xr:uid="{97F61763-C229-4B66-BB72-1FB3B77C5F7A}"/>
    <cellStyle name="Percent 15 12" xfId="1511" xr:uid="{8341C89C-F17C-45FE-A3EB-8333553254F5}"/>
    <cellStyle name="Percent 15 2" xfId="1512" xr:uid="{305FB590-F691-460A-8F3F-7C6F924FBC63}"/>
    <cellStyle name="Percent 15 2 2" xfId="1513" xr:uid="{4F58F5C8-56CD-4637-BCFC-CCCF91372F74}"/>
    <cellStyle name="Percent 15 3" xfId="1514" xr:uid="{54DFF6E6-2D5C-4D4F-996F-6C3275A0C050}"/>
    <cellStyle name="Percent 15 3 2" xfId="1515" xr:uid="{01006B22-0999-4D83-B6AB-68632BEAAFF9}"/>
    <cellStyle name="Percent 15 4" xfId="1516" xr:uid="{3A1B4605-D7F1-4F2D-BF6D-DE9F3FAD45EE}"/>
    <cellStyle name="Percent 15 4 2" xfId="1517" xr:uid="{EAB6F3BF-53B2-4451-B562-CDCCC96278BA}"/>
    <cellStyle name="Percent 15 5" xfId="1518" xr:uid="{399352D1-D6AD-47F3-ADFB-79DEF63ABA03}"/>
    <cellStyle name="Percent 15 5 2" xfId="1519" xr:uid="{E9568348-834A-4B7C-BFBB-A3DD63C31093}"/>
    <cellStyle name="Percent 15 6" xfId="1520" xr:uid="{B326BB5F-0D8F-498D-8AB5-0E3481014795}"/>
    <cellStyle name="Percent 15 6 2" xfId="1521" xr:uid="{8941100F-E047-4130-97E0-3392E4C28837}"/>
    <cellStyle name="Percent 15 7" xfId="1522" xr:uid="{D14DA2DA-D17E-4B28-9B11-979ACC53EF10}"/>
    <cellStyle name="Percent 15 7 2" xfId="1523" xr:uid="{0CB1BD3E-0928-490C-A821-C59709EB22B6}"/>
    <cellStyle name="Percent 15 8" xfId="1524" xr:uid="{30EFC1D4-B6F9-4B49-A92B-7798F09CF4E0}"/>
    <cellStyle name="Percent 15 8 2" xfId="1525" xr:uid="{BC70EDF3-21B0-4D07-B0C0-1600D1BAD209}"/>
    <cellStyle name="Percent 15 9" xfId="1526" xr:uid="{542CCEFC-92B7-4307-9681-C119774A9A04}"/>
    <cellStyle name="Percent 15 9 2" xfId="1527" xr:uid="{38280582-6F5A-4991-8A15-32CCF53C9A24}"/>
    <cellStyle name="Percent 16" xfId="1528" xr:uid="{97C84993-DFB1-4B93-9A62-1126F06170D7}"/>
    <cellStyle name="Percent 16 10" xfId="1529" xr:uid="{0E70DCA9-8D88-45E0-B1DA-43B4BE4BE921}"/>
    <cellStyle name="Percent 16 10 2" xfId="1530" xr:uid="{35FB9423-95E8-4E4C-BFC3-BFC252E33E01}"/>
    <cellStyle name="Percent 16 11" xfId="1531" xr:uid="{E2DBFD06-C5AB-49F3-B271-096034A57D84}"/>
    <cellStyle name="Percent 16 11 2" xfId="1532" xr:uid="{18A9F02C-967D-4D15-8BE9-4BD46E69C40F}"/>
    <cellStyle name="Percent 16 12" xfId="1533" xr:uid="{8FE9BCD6-2F6F-4DCA-9BA5-8F0AC66B43C0}"/>
    <cellStyle name="Percent 16 2" xfId="1534" xr:uid="{790880FC-A933-4BF3-ABFB-71F935B5BB5D}"/>
    <cellStyle name="Percent 16 2 2" xfId="1535" xr:uid="{A1AD8C79-BBC7-4189-B385-2EF34F561A86}"/>
    <cellStyle name="Percent 16 3" xfId="1536" xr:uid="{1748FFFB-8AFB-4931-A691-67F8474A3D0B}"/>
    <cellStyle name="Percent 16 3 2" xfId="1537" xr:uid="{2B830C7C-736A-4971-825F-EADE0B8410A6}"/>
    <cellStyle name="Percent 16 4" xfId="1538" xr:uid="{17E8E8D2-3727-49A4-A748-F11D2315690E}"/>
    <cellStyle name="Percent 16 4 2" xfId="1539" xr:uid="{7A7DC1FF-C7EF-4792-A581-9AB99313AA39}"/>
    <cellStyle name="Percent 16 5" xfId="1540" xr:uid="{78F9BD50-832E-40FA-BEDF-5C6684A7FE2D}"/>
    <cellStyle name="Percent 16 5 2" xfId="1541" xr:uid="{382CC641-AFAC-44B8-BE44-655BDAB8BED7}"/>
    <cellStyle name="Percent 16 6" xfId="1542" xr:uid="{43CEA00E-BE29-41EA-A9B8-10F6054C1660}"/>
    <cellStyle name="Percent 16 6 2" xfId="1543" xr:uid="{0C01DF7A-58D3-4FEE-AFE6-7345B6A1909E}"/>
    <cellStyle name="Percent 16 7" xfId="1544" xr:uid="{13021E6C-6487-4A59-A6A9-C139F6AE3903}"/>
    <cellStyle name="Percent 16 7 2" xfId="1545" xr:uid="{0C7183CC-CBF5-4353-BB4C-CCEECE0652E7}"/>
    <cellStyle name="Percent 16 8" xfId="1546" xr:uid="{16B61CCC-2F75-464F-B451-B79050BBD09B}"/>
    <cellStyle name="Percent 16 8 2" xfId="1547" xr:uid="{03610CBE-2B2C-49A5-A560-CD82107AE051}"/>
    <cellStyle name="Percent 16 9" xfId="1548" xr:uid="{E6CC2872-884C-4D97-B200-7E545ABBB520}"/>
    <cellStyle name="Percent 16 9 2" xfId="1549" xr:uid="{3B9F11D2-8DC4-4861-9D72-7B08152F22C4}"/>
    <cellStyle name="Percent 16_30" xfId="1550" xr:uid="{90094E3F-C6DA-4355-8C87-6E713FA49092}"/>
    <cellStyle name="Percent 17" xfId="1551" xr:uid="{95BBEF05-DDD9-404C-B085-0EFCC8001271}"/>
    <cellStyle name="Percent 17 2" xfId="1552" xr:uid="{FA57D877-26CD-4414-A486-34E0AD2E1ECE}"/>
    <cellStyle name="Percent 18" xfId="1553" xr:uid="{49B98BB1-982B-42E0-8200-4F576BBAF0C8}"/>
    <cellStyle name="Percent 18 2" xfId="1554" xr:uid="{35923115-9A60-4F5D-A145-5D9C5ED452DB}"/>
    <cellStyle name="Percent 19" xfId="1555" xr:uid="{5FD3787F-0A2C-44AF-856A-ADD9662023CF}"/>
    <cellStyle name="Percent 19 2" xfId="1556" xr:uid="{2A738343-C441-4E3D-86FE-456AC21B3271}"/>
    <cellStyle name="Percent 2" xfId="1557" xr:uid="{698ACA1D-9A21-4A97-9219-54DD2324412A}"/>
    <cellStyle name="Percent 2 10" xfId="1558" xr:uid="{6855EB63-DF07-4F76-8397-23CC18F28ED1}"/>
    <cellStyle name="Percent 2 10 2" xfId="1559" xr:uid="{10E513CF-D796-47C6-AFD1-DE8344FE8378}"/>
    <cellStyle name="Percent 2 11" xfId="1560" xr:uid="{57FD984F-9321-41A4-9CFB-D175D98B66EC}"/>
    <cellStyle name="Percent 2 11 2" xfId="1561" xr:uid="{EFED9128-C651-422C-89DB-83EE629BEF2D}"/>
    <cellStyle name="Percent 2 12" xfId="1562" xr:uid="{C70C78D3-4F3F-44C2-A76D-771A769EC44F}"/>
    <cellStyle name="Percent 2 13" xfId="1563" xr:uid="{FB62659E-1EEB-4B4A-B9B5-D503F7BEDA88}"/>
    <cellStyle name="Percent 2 2" xfId="1564" xr:uid="{CBFB9B03-AD62-4A0F-84E5-07C6ECCFA694}"/>
    <cellStyle name="Percent 2 2 2" xfId="1565" xr:uid="{FF62DEC5-41C7-4FD0-8853-B6C80873725B}"/>
    <cellStyle name="Percent 2 2 3" xfId="1566" xr:uid="{E7884514-B5FD-49A8-A192-044DDC7D0E4A}"/>
    <cellStyle name="Percent 2 2 4" xfId="1567" xr:uid="{B6C281A8-1DCE-42F3-A9DB-FEB0DF383A82}"/>
    <cellStyle name="Percent 2 2 5" xfId="1568" xr:uid="{A64AFEEF-D546-42D4-A668-5EFA84DFFD2B}"/>
    <cellStyle name="Percent 2 2 6" xfId="2579" xr:uid="{097841F3-8888-4910-B599-F01813D8D47E}"/>
    <cellStyle name="Percent 2 3" xfId="1569" xr:uid="{07DA9505-F182-4B50-BF37-3A194E3FD5A5}"/>
    <cellStyle name="Percent 2 3 2" xfId="1570" xr:uid="{0697ED5D-FC9D-42B8-9B0D-92CAC861197B}"/>
    <cellStyle name="Percent 2 3 3" xfId="2580" xr:uid="{F88BE10B-C958-4538-9F4D-FD8CBCDEEDB1}"/>
    <cellStyle name="Percent 2 4" xfId="1571" xr:uid="{CAC19EE9-AB45-49B2-8A0F-06F535A47961}"/>
    <cellStyle name="Percent 2 4 2" xfId="1572" xr:uid="{D47EEA89-A14C-401F-87C0-6D0893A8AD27}"/>
    <cellStyle name="Percent 2 5" xfId="1573" xr:uid="{1A76C788-74D4-49B9-9CCA-E49DC1949EEF}"/>
    <cellStyle name="Percent 2 5 2" xfId="1574" xr:uid="{094272D8-2139-4759-98ED-BDE82D36E3E4}"/>
    <cellStyle name="Percent 2 6" xfId="1575" xr:uid="{FC75C8A1-C3B9-4DFE-A3C4-1B99396E5EAF}"/>
    <cellStyle name="Percent 2 6 2" xfId="1576" xr:uid="{2A81997E-FAE3-44F2-A030-A077E3633830}"/>
    <cellStyle name="Percent 2 7" xfId="1577" xr:uid="{D4C778D2-132E-4622-9780-111A9421064E}"/>
    <cellStyle name="Percent 2 7 2" xfId="1578" xr:uid="{DF4CAAA8-1DAD-4FFF-A63F-5B81B49637F7}"/>
    <cellStyle name="Percent 2 8" xfId="1579" xr:uid="{63952716-4E18-4B9A-9998-117718B89E83}"/>
    <cellStyle name="Percent 2 8 2" xfId="1580" xr:uid="{F7EDE7CF-C665-4F1F-AAB0-D4B833887951}"/>
    <cellStyle name="Percent 2 9" xfId="1581" xr:uid="{0BD9ABB7-9045-42F1-A96C-5DD34A411A95}"/>
    <cellStyle name="Percent 2 9 2" xfId="1582" xr:uid="{4454F004-135B-4BEB-BF8D-5C4D96FD540A}"/>
    <cellStyle name="Percent 20" xfId="1583" xr:uid="{E05F2A9E-56A2-41C4-995E-8D328C844BC7}"/>
    <cellStyle name="Percent 20 2" xfId="1584" xr:uid="{E10A8D98-3B5F-4FD1-AEE1-1C81F5C705AC}"/>
    <cellStyle name="Percent 21" xfId="1585" xr:uid="{9BA3A59F-CCD0-470F-93B5-2BC8F122F9F8}"/>
    <cellStyle name="Percent 21 2" xfId="1586" xr:uid="{6831D8B5-B13A-49AD-B52D-D4C5CD0D94E3}"/>
    <cellStyle name="Percent 22" xfId="1587" xr:uid="{49AC7F5F-9CD5-47CA-83B0-643B66D8189D}"/>
    <cellStyle name="Percent 22 2" xfId="1588" xr:uid="{7E4DC90C-3F1D-4AA9-A4AA-A519055ECD0E}"/>
    <cellStyle name="Percent 23" xfId="1589" xr:uid="{DC7753FA-41FF-476C-AC21-3622FCF3A3B4}"/>
    <cellStyle name="Percent 23 2" xfId="1590" xr:uid="{E8D60922-77C9-4880-BAAE-3A1BB18842AB}"/>
    <cellStyle name="Percent 24" xfId="1591" xr:uid="{89628142-A205-476D-A4A2-A4A212F3C632}"/>
    <cellStyle name="Percent 24 2" xfId="1592" xr:uid="{1C330813-7E15-4AD6-ADE8-E9F39A070CA3}"/>
    <cellStyle name="Percent 25" xfId="1593" xr:uid="{67E63735-5960-49A0-B991-306F22B51748}"/>
    <cellStyle name="Percent 25 2" xfId="1594" xr:uid="{B08B5859-ED55-46A9-8DA4-FA36E439D185}"/>
    <cellStyle name="Percent 26" xfId="1595" xr:uid="{F8FC9D63-8F1B-4F3C-B4FC-01908C6ACD76}"/>
    <cellStyle name="Percent 27" xfId="1596" xr:uid="{FCFBB57A-BA5C-4359-9DF0-F508E53E2884}"/>
    <cellStyle name="Percent 3" xfId="1597" xr:uid="{B66B1CE6-4347-4C7E-865D-4945D3B15DA4}"/>
    <cellStyle name="Percent 3 2" xfId="1598" xr:uid="{A3350E79-C5FB-4A9A-A5A4-393261B7B1B6}"/>
    <cellStyle name="Percent 3 3" xfId="1599" xr:uid="{86CA7C21-7B47-4AB3-87F8-9515036E11F0}"/>
    <cellStyle name="Percent 3 4" xfId="1600" xr:uid="{E0D19719-67A9-4FEE-BD79-B4300732E4A5}"/>
    <cellStyle name="Percent 4" xfId="1601" xr:uid="{34E2FF57-5CB1-434F-B630-6A90E8760DAF}"/>
    <cellStyle name="Percent 4 2" xfId="1602" xr:uid="{8FF85E37-22CC-4CB7-8819-8715E2840AF0}"/>
    <cellStyle name="Percent 4 3" xfId="1603" xr:uid="{DB38264D-D9EA-4DAA-AD2C-16A9D13AF7BA}"/>
    <cellStyle name="Percent 4 4" xfId="1604" xr:uid="{043A0198-2832-4E00-A991-D1618D8F2441}"/>
    <cellStyle name="Percent 5" xfId="1605" xr:uid="{388EC192-23CA-4D96-8E42-7F65D1446B3E}"/>
    <cellStyle name="Percent 5 2" xfId="1606" xr:uid="{05B0CE4B-47D8-4808-B3D6-94C47BAE27B0}"/>
    <cellStyle name="Percent 5 3" xfId="1607" xr:uid="{E75D79FC-F66F-4205-837D-F9DE0B7B1BD2}"/>
    <cellStyle name="Percent 5 4" xfId="1608" xr:uid="{994C4D23-3A80-4693-BED7-D9CDD0C4BF51}"/>
    <cellStyle name="Percent 6" xfId="1609" xr:uid="{07501278-FFAF-4939-9AAC-F954F882F0F2}"/>
    <cellStyle name="Percent 6 10" xfId="1610" xr:uid="{F8F6E6EA-EA49-41A7-A23C-DFA8933810DB}"/>
    <cellStyle name="Percent 6 10 2" xfId="1611" xr:uid="{9AB155E2-002F-448B-BB96-46ABD994CEB7}"/>
    <cellStyle name="Percent 6 11" xfId="1612" xr:uid="{805011D0-DC5C-477E-8555-FB1B9CF16468}"/>
    <cellStyle name="Percent 6 11 2" xfId="1613" xr:uid="{3FEC8300-9D6D-4ABF-8783-C8C330E99406}"/>
    <cellStyle name="Percent 6 12" xfId="1614" xr:uid="{F2C1C54E-AFF0-4E73-AA5E-95DF34D826B1}"/>
    <cellStyle name="Percent 6 13" xfId="1615" xr:uid="{AA23CE00-D33E-410E-A54A-15B102F2068D}"/>
    <cellStyle name="Percent 6 2" xfId="1616" xr:uid="{49C78FF7-1149-48B7-96E1-4CE1F163B3DE}"/>
    <cellStyle name="Percent 6 2 2" xfId="1617" xr:uid="{31073192-E596-46E1-A797-0A976C577AF6}"/>
    <cellStyle name="Percent 6 3" xfId="1618" xr:uid="{5F5E8F8D-BE25-46AB-8553-8917BF17A34B}"/>
    <cellStyle name="Percent 6 3 2" xfId="1619" xr:uid="{FEF5EED2-CC04-4D0B-894E-4FE88A2A2CC7}"/>
    <cellStyle name="Percent 6 4" xfId="1620" xr:uid="{788A241E-6180-4F0A-9445-AFF12ED873A6}"/>
    <cellStyle name="Percent 6 4 2" xfId="1621" xr:uid="{987AE719-80AB-41AE-B9AD-450E6826F435}"/>
    <cellStyle name="Percent 6 5" xfId="1622" xr:uid="{AA7C5CCD-92FB-47C6-95FB-7957E264179E}"/>
    <cellStyle name="Percent 6 5 2" xfId="1623" xr:uid="{494D9FA7-AF77-46DC-B719-24E4217C8FFE}"/>
    <cellStyle name="Percent 6 6" xfId="1624" xr:uid="{5F2E4206-0FD9-415E-A1FF-89615183DF8D}"/>
    <cellStyle name="Percent 6 6 2" xfId="1625" xr:uid="{6E5D1525-F0BF-4265-B8A2-381B8C4A7FEC}"/>
    <cellStyle name="Percent 6 7" xfId="1626" xr:uid="{ACEA2266-2672-45C7-809F-2C76B2D31031}"/>
    <cellStyle name="Percent 6 7 2" xfId="1627" xr:uid="{9E1D82E7-A493-4051-9720-E89237FB3C1B}"/>
    <cellStyle name="Percent 6 8" xfId="1628" xr:uid="{B19E7B07-22F0-41D0-8D6C-EAFC6D30B6A4}"/>
    <cellStyle name="Percent 6 8 2" xfId="1629" xr:uid="{A852F470-252D-463B-B74C-15AC5BC97700}"/>
    <cellStyle name="Percent 6 9" xfId="1630" xr:uid="{C23FC382-3556-4C4B-A449-B707ACA05E5C}"/>
    <cellStyle name="Percent 6 9 2" xfId="1631" xr:uid="{334E106E-AF2E-4AFB-9EDC-7C7A72A80A28}"/>
    <cellStyle name="Percent 7" xfId="1632" xr:uid="{A4D5274A-E2F0-4B42-AA13-39F001A29763}"/>
    <cellStyle name="Percent 7 10" xfId="1633" xr:uid="{22D191AC-A4E5-4F09-8582-CA30ED98E4E0}"/>
    <cellStyle name="Percent 7 10 2" xfId="1634" xr:uid="{FAE0B8F1-1960-4B38-8F52-82BDC707A442}"/>
    <cellStyle name="Percent 7 11" xfId="1635" xr:uid="{28C1E7A8-0210-430F-96E4-182A705D6851}"/>
    <cellStyle name="Percent 7 11 2" xfId="1636" xr:uid="{88399B06-DE26-4AF4-A984-309319698BBD}"/>
    <cellStyle name="Percent 7 12" xfId="1637" xr:uid="{A5672F60-2147-479E-AD21-EC12D29393B1}"/>
    <cellStyle name="Percent 7 13" xfId="1638" xr:uid="{23880621-D45F-4884-8461-4D4CFDE12968}"/>
    <cellStyle name="Percent 7 2" xfId="1639" xr:uid="{3FA2FA20-1B94-47BB-A3A2-12E156ED7CA7}"/>
    <cellStyle name="Percent 7 2 2" xfId="1640" xr:uid="{D202FF5F-5EA4-4C90-A1A8-E498F7685E33}"/>
    <cellStyle name="Percent 7 3" xfId="1641" xr:uid="{10991339-C9FA-48CB-9F12-4731F980E365}"/>
    <cellStyle name="Percent 7 3 2" xfId="1642" xr:uid="{91E5F57D-FBEA-4327-B06F-C71DAA1DF7D1}"/>
    <cellStyle name="Percent 7 4" xfId="1643" xr:uid="{B7CAB4DE-FD47-479C-806B-7C452A58038F}"/>
    <cellStyle name="Percent 7 4 2" xfId="1644" xr:uid="{1B3398E3-3BC4-4CB5-8FC2-30F67933294F}"/>
    <cellStyle name="Percent 7 5" xfId="1645" xr:uid="{4C351E39-060E-46DC-A995-15E1955841CF}"/>
    <cellStyle name="Percent 7 5 2" xfId="1646" xr:uid="{AEF66C50-EC3C-4CE6-93E8-EE09B63BE2B1}"/>
    <cellStyle name="Percent 7 6" xfId="1647" xr:uid="{4AA8FA02-6F0D-4C99-8892-EFD7CDDF8322}"/>
    <cellStyle name="Percent 7 6 2" xfId="1648" xr:uid="{A369116E-CA97-40FA-AA51-FC705916AE96}"/>
    <cellStyle name="Percent 7 7" xfId="1649" xr:uid="{418257BA-EAFA-4875-803A-B2A8A42D1176}"/>
    <cellStyle name="Percent 7 7 2" xfId="1650" xr:uid="{8C39B2DF-15F2-41DA-AE29-62E562944347}"/>
    <cellStyle name="Percent 7 8" xfId="1651" xr:uid="{0CE453DB-6EB5-47AF-A49C-5FAA71C3B0B2}"/>
    <cellStyle name="Percent 7 8 2" xfId="1652" xr:uid="{BA487975-23E9-490C-AF33-C3C5B45698A3}"/>
    <cellStyle name="Percent 7 9" xfId="1653" xr:uid="{9DE15954-6109-4907-890D-8E4E88CEFBB5}"/>
    <cellStyle name="Percent 7 9 2" xfId="1654" xr:uid="{A7178B3B-0A2A-4E44-8633-D88D1CD1528F}"/>
    <cellStyle name="Percent 8" xfId="1655" xr:uid="{35CC2E10-5A98-434D-934F-09820E9BC3FF}"/>
    <cellStyle name="Percent 8 2" xfId="1656" xr:uid="{A3EA7960-D608-461C-B8B9-73DD7121C379}"/>
    <cellStyle name="Percent 8 3" xfId="1657" xr:uid="{977151A3-9CD2-444C-B27D-5F139AA26B67}"/>
    <cellStyle name="Percent 8 4" xfId="1658" xr:uid="{3952A14F-9C54-4BA0-A9A3-F73958F69E9F}"/>
    <cellStyle name="Percent 9" xfId="1659" xr:uid="{7D96F99E-74AF-4CF1-A545-D1DE7440CAC1}"/>
    <cellStyle name="Percent 9 2" xfId="1660" xr:uid="{F2DA0F60-69FE-45B1-AE23-DE3E36895BD8}"/>
    <cellStyle name="Percent 9 3" xfId="1661" xr:uid="{4BFB1FA6-8DE3-4E4E-83E3-D3EB44711817}"/>
    <cellStyle name="Percent 9 4" xfId="1662" xr:uid="{54994CDC-4CEE-4CC9-99DE-18A7520BE773}"/>
    <cellStyle name="PrePop Currency (0)" xfId="1663" xr:uid="{C00A20A3-904E-40D4-889F-32283D22140B}"/>
    <cellStyle name="PrePop Currency (0) 10" xfId="1664" xr:uid="{DE712137-A410-437F-8F0D-1E90660CA909}"/>
    <cellStyle name="PrePop Currency (0) 10 2" xfId="1665" xr:uid="{6640F075-6364-46EC-A825-865B7577A4E2}"/>
    <cellStyle name="PrePop Currency (0) 11" xfId="1666" xr:uid="{51A0E320-323A-40A3-8D1F-78C2504F619D}"/>
    <cellStyle name="PrePop Currency (0) 11 2" xfId="1667" xr:uid="{C8189D33-AFAE-4002-BB20-EF36BBEABFFC}"/>
    <cellStyle name="PrePop Currency (0) 12" xfId="1668" xr:uid="{95522BB9-7338-4429-B7E0-C12B0EB93FF6}"/>
    <cellStyle name="PrePop Currency (0) 12 2" xfId="1669" xr:uid="{24F64B33-1E82-4AEE-9B57-AFC88A93C8B2}"/>
    <cellStyle name="PrePop Currency (0) 13" xfId="1670" xr:uid="{4A6BB7FF-0A4B-43C7-AF84-A157C8537212}"/>
    <cellStyle name="PrePop Currency (0) 13 2" xfId="1671" xr:uid="{2DD88182-1E87-44A5-BA14-2AEA7BA8EA05}"/>
    <cellStyle name="PrePop Currency (0) 14" xfId="1672" xr:uid="{211BA3CC-9BD4-4087-8311-25492F710145}"/>
    <cellStyle name="PrePop Currency (0) 14 2" xfId="1673" xr:uid="{323940B2-801C-4DB6-BB31-B15A53C03FBA}"/>
    <cellStyle name="PrePop Currency (0) 15" xfId="1674" xr:uid="{DFC7205C-3C28-4C04-A78B-A16CD97E6259}"/>
    <cellStyle name="PrePop Currency (0) 15 2" xfId="1675" xr:uid="{7646F905-9836-421D-A07B-F91B5251218D}"/>
    <cellStyle name="PrePop Currency (0) 16" xfId="1676" xr:uid="{7E70BDEA-73CF-4206-B19C-2CEE41F99432}"/>
    <cellStyle name="PrePop Currency (0) 2" xfId="1677" xr:uid="{B85BC492-CE83-49AA-9D01-8DF6895B75D5}"/>
    <cellStyle name="PrePop Currency (0) 2 2" xfId="1678" xr:uid="{802855EF-4CA1-440F-8AE8-60C9698F8A2E}"/>
    <cellStyle name="PrePop Currency (0) 3" xfId="1679" xr:uid="{0595BEAD-C0C9-45A4-9656-FBE5E61A5C1E}"/>
    <cellStyle name="PrePop Currency (0) 3 2" xfId="1680" xr:uid="{ACC9453C-B22F-4667-B77B-101A573C6628}"/>
    <cellStyle name="PrePop Currency (0) 4" xfId="1681" xr:uid="{A78040E8-FF9D-4E7A-AE0F-F28D5B13F392}"/>
    <cellStyle name="PrePop Currency (0) 4 2" xfId="1682" xr:uid="{C3028EDF-DC9E-4EA6-B50D-D7DF41228CA5}"/>
    <cellStyle name="PrePop Currency (0) 5" xfId="1683" xr:uid="{90D1EC18-9FCD-41ED-B6D8-117BE15B2503}"/>
    <cellStyle name="PrePop Currency (0) 5 2" xfId="1684" xr:uid="{45C7298B-C12B-4420-A0FD-A6A8AF2AD3FA}"/>
    <cellStyle name="PrePop Currency (0) 6" xfId="1685" xr:uid="{971F1FE0-FFED-44D0-977C-514BD5F54A11}"/>
    <cellStyle name="PrePop Currency (0) 6 2" xfId="1686" xr:uid="{7ED9A162-DC56-418F-8623-795A436293D6}"/>
    <cellStyle name="PrePop Currency (0) 7" xfId="1687" xr:uid="{52798786-9451-4D60-A834-888F8521036C}"/>
    <cellStyle name="PrePop Currency (0) 7 2" xfId="1688" xr:uid="{B72918E5-96EB-47B4-8224-45917FAEFE88}"/>
    <cellStyle name="PrePop Currency (0) 8" xfId="1689" xr:uid="{55AB7846-BB46-45F6-84DE-B50968FEBA01}"/>
    <cellStyle name="PrePop Currency (0) 8 2" xfId="1690" xr:uid="{80D1B00E-D1F4-49A5-B405-EA361FD796C3}"/>
    <cellStyle name="PrePop Currency (0) 9" xfId="1691" xr:uid="{6B93AB9A-9BE9-44D8-A9FE-747344452C18}"/>
    <cellStyle name="PrePop Currency (0) 9 2" xfId="1692" xr:uid="{12DBB858-F70E-4BAB-B814-BAE9F812F439}"/>
    <cellStyle name="PrePop Currency (0)_33" xfId="1693" xr:uid="{C0962629-5D04-4170-996D-C187B2B03F72}"/>
    <cellStyle name="PrePop Currency (2)" xfId="1694" xr:uid="{4C492546-2B9C-46EB-8661-231F70D90C93}"/>
    <cellStyle name="PrePop Currency (2) 10" xfId="1695" xr:uid="{2A599E2E-B348-4B1C-A34D-B5652C5ADFF5}"/>
    <cellStyle name="PrePop Currency (2) 10 2" xfId="1696" xr:uid="{10DFA873-D8C8-4723-A10F-ACCD91FBB431}"/>
    <cellStyle name="PrePop Currency (2) 11" xfId="1697" xr:uid="{52738B6E-3960-413D-A38A-39513C9CC783}"/>
    <cellStyle name="PrePop Currency (2) 11 2" xfId="1698" xr:uid="{F58ECB4D-0BA3-41BA-92CC-4322A4261011}"/>
    <cellStyle name="PrePop Currency (2) 12" xfId="1699" xr:uid="{E82E93AD-7C93-4FBF-BFA4-F66ADC0C3265}"/>
    <cellStyle name="PrePop Currency (2) 12 2" xfId="1700" xr:uid="{E139C863-9D62-43DD-B928-11D84F07E2C5}"/>
    <cellStyle name="PrePop Currency (2) 13" xfId="1701" xr:uid="{258FD3DF-3531-4796-9261-3A55DECD6166}"/>
    <cellStyle name="PrePop Currency (2) 13 2" xfId="1702" xr:uid="{30D9ECB1-91F4-48EA-94AE-51551C9EFBC2}"/>
    <cellStyle name="PrePop Currency (2) 14" xfId="1703" xr:uid="{276FC928-C694-4D00-A081-83DB65C49817}"/>
    <cellStyle name="PrePop Currency (2) 14 2" xfId="1704" xr:uid="{46B1DDB8-C3BA-4F23-86C5-C729C5E1D4B6}"/>
    <cellStyle name="PrePop Currency (2) 15" xfId="1705" xr:uid="{B60C489B-6F50-4120-B0B2-3027D7DDA979}"/>
    <cellStyle name="PrePop Currency (2) 15 2" xfId="1706" xr:uid="{860B6FD4-8AC6-4D0C-B5C7-D560A88D20AB}"/>
    <cellStyle name="PrePop Currency (2) 16" xfId="1707" xr:uid="{571E95B1-3E0B-40C9-859A-7ABCD5259449}"/>
    <cellStyle name="PrePop Currency (2) 2" xfId="1708" xr:uid="{48AE9B25-8E7E-46CB-B485-054C55C8B012}"/>
    <cellStyle name="PrePop Currency (2) 2 2" xfId="1709" xr:uid="{A0BBF4DF-EA0D-49C4-BDBB-41BD6C2B5D7C}"/>
    <cellStyle name="PrePop Currency (2) 3" xfId="1710" xr:uid="{CA45BB8D-33A2-428A-8B6B-3802F6AD7C24}"/>
    <cellStyle name="PrePop Currency (2) 3 2" xfId="1711" xr:uid="{FA6C11D5-307A-4780-ABE6-2A556544B9F1}"/>
    <cellStyle name="PrePop Currency (2) 4" xfId="1712" xr:uid="{A0361B40-5E9F-4CAC-89B4-6AA8912C10CA}"/>
    <cellStyle name="PrePop Currency (2) 4 2" xfId="1713" xr:uid="{27F11945-F273-4B56-A111-2A21E22077CC}"/>
    <cellStyle name="PrePop Currency (2) 5" xfId="1714" xr:uid="{E8DDA61F-2A34-413A-BFB7-477DDAF3469F}"/>
    <cellStyle name="PrePop Currency (2) 5 2" xfId="1715" xr:uid="{847C3996-69B7-4390-8287-3FA9BB31B716}"/>
    <cellStyle name="PrePop Currency (2) 6" xfId="1716" xr:uid="{BB0B99D4-C104-4F46-BA23-FDC318B68AC4}"/>
    <cellStyle name="PrePop Currency (2) 6 2" xfId="1717" xr:uid="{029AFE2A-5E2C-42A9-B6C4-ABCC0AA4C152}"/>
    <cellStyle name="PrePop Currency (2) 7" xfId="1718" xr:uid="{46C816BC-A117-4AA7-B681-371A0E5EF3A1}"/>
    <cellStyle name="PrePop Currency (2) 7 2" xfId="1719" xr:uid="{C774BCD2-9C1A-4695-B96A-EE13AE53EA35}"/>
    <cellStyle name="PrePop Currency (2) 8" xfId="1720" xr:uid="{A802F6EE-0B9A-4ACF-9556-4C6356BA0A8D}"/>
    <cellStyle name="PrePop Currency (2) 8 2" xfId="1721" xr:uid="{A6A2E9B8-42B1-46AE-9074-E9721BDA501B}"/>
    <cellStyle name="PrePop Currency (2) 9" xfId="1722" xr:uid="{9987D234-F4F0-4393-8890-119D0E4F6950}"/>
    <cellStyle name="PrePop Currency (2) 9 2" xfId="1723" xr:uid="{65FA4C7B-BFC7-4E44-A04F-00F675BF7C99}"/>
    <cellStyle name="PrePop Currency (2)_33" xfId="1724" xr:uid="{1467742E-2309-4CFB-9AE7-5AD91D218C17}"/>
    <cellStyle name="PrePop Units (0)" xfId="1725" xr:uid="{59473E1C-85C6-456D-A0CF-A0B75A51C59B}"/>
    <cellStyle name="PrePop Units (0) 10" xfId="1726" xr:uid="{43749BB3-9FCA-4377-B1B7-2DD17F781088}"/>
    <cellStyle name="PrePop Units (0) 10 2" xfId="1727" xr:uid="{782117E1-0401-4F37-BB44-9393D7983B91}"/>
    <cellStyle name="PrePop Units (0) 11" xfId="1728" xr:uid="{EAF85B56-39EE-44C3-9DC1-6EF017D16547}"/>
    <cellStyle name="PrePop Units (0) 11 2" xfId="1729" xr:uid="{36C62FD3-1957-4DB6-982C-A7D5FFF66996}"/>
    <cellStyle name="PrePop Units (0) 12" xfId="1730" xr:uid="{229E0075-C066-4879-863F-FB950D47BC09}"/>
    <cellStyle name="PrePop Units (0) 12 2" xfId="1731" xr:uid="{860961E1-112D-4EC5-91F9-8137CB98E7E2}"/>
    <cellStyle name="PrePop Units (0) 13" xfId="1732" xr:uid="{6F4075E9-401A-4E39-985A-35DBAC4C5E0E}"/>
    <cellStyle name="PrePop Units (0) 13 2" xfId="1733" xr:uid="{33E41519-9E5B-4245-AF33-F6FE6FA1F7F5}"/>
    <cellStyle name="PrePop Units (0) 14" xfId="1734" xr:uid="{9A8D1375-51C7-4EA9-8791-B1725C69872C}"/>
    <cellStyle name="PrePop Units (0) 14 2" xfId="1735" xr:uid="{5B98DBB4-D060-420D-A3E0-3B5D90E2A62F}"/>
    <cellStyle name="PrePop Units (0) 15" xfId="1736" xr:uid="{1BB1FF5B-42D0-4F04-BAEF-3FD95765F0CF}"/>
    <cellStyle name="PrePop Units (0) 15 2" xfId="1737" xr:uid="{C9E31672-8EF1-4A35-A9D0-7E9004107CF5}"/>
    <cellStyle name="PrePop Units (0) 16" xfId="1738" xr:uid="{6D75F0A1-C828-4830-9157-2B468097E2C1}"/>
    <cellStyle name="PrePop Units (0) 2" xfId="1739" xr:uid="{79D16410-30EA-46FF-8CDC-EC1F75AF7503}"/>
    <cellStyle name="PrePop Units (0) 2 2" xfId="1740" xr:uid="{4A7A1559-594A-4660-BEE0-21708FD24F25}"/>
    <cellStyle name="PrePop Units (0) 3" xfId="1741" xr:uid="{A176DDD2-4D7C-4DD4-B17C-843919F74BF2}"/>
    <cellStyle name="PrePop Units (0) 3 2" xfId="1742" xr:uid="{595D1756-1656-47E4-8C90-76B271B8B567}"/>
    <cellStyle name="PrePop Units (0) 4" xfId="1743" xr:uid="{A7B88CF2-31E6-468D-8E60-08AE9407D76F}"/>
    <cellStyle name="PrePop Units (0) 4 2" xfId="1744" xr:uid="{C4373C16-C455-4BA9-8B3A-2B9ED5136629}"/>
    <cellStyle name="PrePop Units (0) 5" xfId="1745" xr:uid="{965D9D23-E1ED-4835-B03E-B417421E8A7A}"/>
    <cellStyle name="PrePop Units (0) 5 2" xfId="1746" xr:uid="{CD24DD9C-8A2F-41BD-B969-F80F0EF1F4EE}"/>
    <cellStyle name="PrePop Units (0) 6" xfId="1747" xr:uid="{9C463910-10B3-45B6-BD1B-F7E08C358AD4}"/>
    <cellStyle name="PrePop Units (0) 6 2" xfId="1748" xr:uid="{6EE9D5DB-382F-4BE7-A671-E23159D08DF8}"/>
    <cellStyle name="PrePop Units (0) 7" xfId="1749" xr:uid="{0500CDE5-0DE0-425D-9D7F-18CF1D28CAE4}"/>
    <cellStyle name="PrePop Units (0) 7 2" xfId="1750" xr:uid="{F5A90B37-E8D5-480E-865D-4F8630A2F122}"/>
    <cellStyle name="PrePop Units (0) 8" xfId="1751" xr:uid="{819F259D-3D7D-480C-833E-28DEBD05903E}"/>
    <cellStyle name="PrePop Units (0) 8 2" xfId="1752" xr:uid="{0FE2729A-E03B-41EF-9CAE-6BD720556627}"/>
    <cellStyle name="PrePop Units (0) 9" xfId="1753" xr:uid="{1CD6D616-0F54-4264-BD63-6B429AFFF44D}"/>
    <cellStyle name="PrePop Units (0) 9 2" xfId="1754" xr:uid="{7A2D3663-97D5-47BD-BBC7-1839D05879CB}"/>
    <cellStyle name="PrePop Units (0)_33" xfId="1755" xr:uid="{366AF8AE-AF50-460C-82F2-E4C0B2CC2779}"/>
    <cellStyle name="PrePop Units (1)" xfId="1756" xr:uid="{C8E7D80A-A051-46C3-93B5-2DCC5090213D}"/>
    <cellStyle name="PrePop Units (1) 10" xfId="1757" xr:uid="{DB465D00-F787-4C11-9F0C-104CEF4B5BBA}"/>
    <cellStyle name="PrePop Units (1) 10 2" xfId="1758" xr:uid="{E6A3816D-26E8-4C4D-AC01-704252463037}"/>
    <cellStyle name="PrePop Units (1) 11" xfId="1759" xr:uid="{7036B738-E55C-4C6F-A46C-2F71B41A3F19}"/>
    <cellStyle name="PrePop Units (1) 11 2" xfId="1760" xr:uid="{95BAF89B-9F18-4E66-A739-719C52417438}"/>
    <cellStyle name="PrePop Units (1) 12" xfId="1761" xr:uid="{93962413-C718-44FF-B172-892FF369E09D}"/>
    <cellStyle name="PrePop Units (1) 12 2" xfId="1762" xr:uid="{E4B490A4-5853-4AFC-9360-B3E25D138CA9}"/>
    <cellStyle name="PrePop Units (1) 13" xfId="1763" xr:uid="{0EE0ECD7-11CC-43D0-9B29-52CE0972F381}"/>
    <cellStyle name="PrePop Units (1) 13 2" xfId="1764" xr:uid="{3C65CA11-C2F6-4D7C-B930-F534C3F2D9BE}"/>
    <cellStyle name="PrePop Units (1) 14" xfId="1765" xr:uid="{8F532295-2934-4473-9D01-56F363314CAF}"/>
    <cellStyle name="PrePop Units (1) 14 2" xfId="1766" xr:uid="{53F1FF50-AF84-4416-B836-E6B0B32744FD}"/>
    <cellStyle name="PrePop Units (1) 15" xfId="1767" xr:uid="{3A2CBFD0-75CB-4585-B374-D08A77CFD722}"/>
    <cellStyle name="PrePop Units (1) 15 2" xfId="1768" xr:uid="{968FA670-4BB1-4359-860B-B46CFC4DA16D}"/>
    <cellStyle name="PrePop Units (1) 16" xfId="1769" xr:uid="{54C43CEE-BB31-4DC6-8555-80CCEF73673B}"/>
    <cellStyle name="PrePop Units (1) 2" xfId="1770" xr:uid="{3A5F53AA-DC67-45EA-BA86-59E8A7032905}"/>
    <cellStyle name="PrePop Units (1) 2 2" xfId="1771" xr:uid="{F7E67AAD-0FB5-4B85-91B0-7026D0EC7EC0}"/>
    <cellStyle name="PrePop Units (1) 3" xfId="1772" xr:uid="{C6AC5B4D-3757-4838-B5BD-303688F581B5}"/>
    <cellStyle name="PrePop Units (1) 3 2" xfId="1773" xr:uid="{25C87D72-8AB8-410F-9864-7F5637EA596D}"/>
    <cellStyle name="PrePop Units (1) 4" xfId="1774" xr:uid="{593C7EFC-7E8F-469B-A9A2-DB5FD21BCF5C}"/>
    <cellStyle name="PrePop Units (1) 4 2" xfId="1775" xr:uid="{FC2DC432-77DD-4D39-BFC2-90FDC39C66E5}"/>
    <cellStyle name="PrePop Units (1) 5" xfId="1776" xr:uid="{8E9F0CAC-8E3D-4B7E-AD6A-B0CFCA508333}"/>
    <cellStyle name="PrePop Units (1) 5 2" xfId="1777" xr:uid="{876FF8CC-763A-4DD5-9EA9-07104F3B55D1}"/>
    <cellStyle name="PrePop Units (1) 6" xfId="1778" xr:uid="{DDDFA021-A162-41AA-BE44-A610B778974F}"/>
    <cellStyle name="PrePop Units (1) 6 2" xfId="1779" xr:uid="{8C7E2834-BFF4-465E-BEBB-80D3F6871338}"/>
    <cellStyle name="PrePop Units (1) 7" xfId="1780" xr:uid="{F95537B4-B0F3-4947-B7F9-42D22B12EA76}"/>
    <cellStyle name="PrePop Units (1) 7 2" xfId="1781" xr:uid="{5C97BB1F-8D3D-4ECA-9A42-574E5D09B8F3}"/>
    <cellStyle name="PrePop Units (1) 8" xfId="1782" xr:uid="{8A873702-1C24-4454-A339-EA9992703CC0}"/>
    <cellStyle name="PrePop Units (1) 8 2" xfId="1783" xr:uid="{3C8D4685-0E6A-4DF4-A3A1-3208750EEEB9}"/>
    <cellStyle name="PrePop Units (1) 9" xfId="1784" xr:uid="{E8289792-8430-4912-8500-BC4A31D241EE}"/>
    <cellStyle name="PrePop Units (1) 9 2" xfId="1785" xr:uid="{EB79BC43-FB8E-4314-AA1F-EA113739C36C}"/>
    <cellStyle name="PrePop Units (1)_33" xfId="1786" xr:uid="{1D3D8EBB-0A13-45CA-9B0C-BAEA5F1C2250}"/>
    <cellStyle name="PrePop Units (2)" xfId="1787" xr:uid="{DBDE7420-CBBE-4A85-99D5-40D933391938}"/>
    <cellStyle name="PrePop Units (2) 10" xfId="1788" xr:uid="{DD9C5C2B-9C0B-487D-9AA6-F554343597BF}"/>
    <cellStyle name="PrePop Units (2) 10 2" xfId="1789" xr:uid="{38F450B6-05E1-4F20-BFA6-9A24C639FCAE}"/>
    <cellStyle name="PrePop Units (2) 11" xfId="1790" xr:uid="{A8DBD8FC-3313-4945-8345-CAB1D3AB9868}"/>
    <cellStyle name="PrePop Units (2) 11 2" xfId="1791" xr:uid="{A9D405F4-1E05-4713-9598-F7007703BAB3}"/>
    <cellStyle name="PrePop Units (2) 12" xfId="1792" xr:uid="{D9C2B3A0-3E3F-472D-9342-8956F19E2F4E}"/>
    <cellStyle name="PrePop Units (2) 12 2" xfId="1793" xr:uid="{31D0EAA1-2000-43F0-94B0-D1F318E25241}"/>
    <cellStyle name="PrePop Units (2) 13" xfId="1794" xr:uid="{EFB611EF-6590-42BF-B377-77EFFC55B956}"/>
    <cellStyle name="PrePop Units (2) 13 2" xfId="1795" xr:uid="{89F4A90F-797B-4600-83AE-F2FE06003E49}"/>
    <cellStyle name="PrePop Units (2) 14" xfId="1796" xr:uid="{17D7A02B-3800-424B-AEEB-0556CECC56F9}"/>
    <cellStyle name="PrePop Units (2) 14 2" xfId="1797" xr:uid="{815882CF-310B-454A-BEE1-101F5B83DF19}"/>
    <cellStyle name="PrePop Units (2) 15" xfId="1798" xr:uid="{38EEE60B-6417-403A-B973-36008466279F}"/>
    <cellStyle name="PrePop Units (2) 15 2" xfId="1799" xr:uid="{1C73E1D0-97D8-4D06-8A38-9DD1B8887C82}"/>
    <cellStyle name="PrePop Units (2) 16" xfId="1800" xr:uid="{633F399F-5CB9-42B9-9EC6-9C94F1E9A5C0}"/>
    <cellStyle name="PrePop Units (2) 2" xfId="1801" xr:uid="{44EE7BB6-97D0-4C2B-B7B9-E2EB58E79A41}"/>
    <cellStyle name="PrePop Units (2) 2 2" xfId="1802" xr:uid="{DA4E5F55-C78C-49C2-881A-3240BDF61797}"/>
    <cellStyle name="PrePop Units (2) 3" xfId="1803" xr:uid="{CF8BD891-F9B9-42F0-97DA-7A9A892104EF}"/>
    <cellStyle name="PrePop Units (2) 3 2" xfId="1804" xr:uid="{03DBD505-17A6-48A0-8A98-F103622A14C4}"/>
    <cellStyle name="PrePop Units (2) 4" xfId="1805" xr:uid="{25FDF758-A5FC-462C-96BA-F607423EE85D}"/>
    <cellStyle name="PrePop Units (2) 4 2" xfId="1806" xr:uid="{1BC58976-005B-4CEA-820C-17D36A761DA8}"/>
    <cellStyle name="PrePop Units (2) 5" xfId="1807" xr:uid="{752B2151-045A-40D6-A394-2E945BC2897A}"/>
    <cellStyle name="PrePop Units (2) 5 2" xfId="1808" xr:uid="{0E42F489-DD8D-4492-87EC-A91B96160F75}"/>
    <cellStyle name="PrePop Units (2) 6" xfId="1809" xr:uid="{135D5B23-CA35-4777-A740-765CB4FC1C25}"/>
    <cellStyle name="PrePop Units (2) 6 2" xfId="1810" xr:uid="{AE4842B3-B1EF-4CF4-AF2E-76DAA69190B2}"/>
    <cellStyle name="PrePop Units (2) 7" xfId="1811" xr:uid="{923A4F55-9C89-4ECC-BC11-5A1DC99559D9}"/>
    <cellStyle name="PrePop Units (2) 7 2" xfId="1812" xr:uid="{B02C922A-3BA4-4687-903D-499AF0B5728C}"/>
    <cellStyle name="PrePop Units (2) 8" xfId="1813" xr:uid="{161D2FD5-E367-46D0-9CF7-8F93042194EC}"/>
    <cellStyle name="PrePop Units (2) 8 2" xfId="1814" xr:uid="{3AF33C2A-A487-424B-A587-9A2A7D76DA64}"/>
    <cellStyle name="PrePop Units (2) 9" xfId="1815" xr:uid="{89C8A20F-92E4-4F6F-87E2-06EC55D4C11B}"/>
    <cellStyle name="PrePop Units (2) 9 2" xfId="1816" xr:uid="{E630B296-F6B8-41AB-A154-0E0328A27DA9}"/>
    <cellStyle name="PrePop Units (2)_33" xfId="1817" xr:uid="{00F82DAD-0AE8-49B8-B2FF-E8C97CBBF957}"/>
    <cellStyle name="Procent" xfId="2897" builtinId="5"/>
    <cellStyle name="Procent 2" xfId="2581" xr:uid="{95B1A061-6B55-405B-9112-008AAFA2528F}"/>
    <cellStyle name="Procent 2 2" xfId="2582" xr:uid="{D550E9CE-82A4-4C13-9542-C6A270BF246D}"/>
    <cellStyle name="Procent 2 2 2" xfId="2583" xr:uid="{95488AB7-44E1-4634-9AF5-76E4FB6BC205}"/>
    <cellStyle name="Procent 2 2 2 2" xfId="2584" xr:uid="{AE2D5494-CC16-4240-8154-4AD04D6D8EDA}"/>
    <cellStyle name="Procent 2 2 2 2 2" xfId="2585" xr:uid="{48E0904C-E5DB-4011-A6FC-DB58323415A4}"/>
    <cellStyle name="Procent 2 2 2 3" xfId="2586" xr:uid="{04AA2645-559C-46C4-86E2-B16F7912D595}"/>
    <cellStyle name="Procent 2 2 3" xfId="2587" xr:uid="{C481FD47-1CD8-45C3-A7B3-2E7362AE8CC3}"/>
    <cellStyle name="Procent 2 3" xfId="2588" xr:uid="{E4957E8B-79D7-4EBE-A7CA-BE536C462073}"/>
    <cellStyle name="Procent 2 3 2" xfId="2589" xr:uid="{B531842A-8082-4341-8EB0-9C64D4ED0AFC}"/>
    <cellStyle name="Procent 2 3 2 2" xfId="2590" xr:uid="{A100E395-9BC8-4028-99D3-6DC450623ADA}"/>
    <cellStyle name="Procent 2 3 2 3" xfId="2591" xr:uid="{A9C2A80E-377A-40B5-82ED-9A0DD273BECC}"/>
    <cellStyle name="Procent 2 3 3" xfId="2592" xr:uid="{63EE75A6-5926-4A66-B0E2-749F973B5B23}"/>
    <cellStyle name="Procent 2 3 4" xfId="2593" xr:uid="{6195DDEF-B13B-4E0D-B871-EBCD2BE2A333}"/>
    <cellStyle name="Procent 2 3 5" xfId="2594" xr:uid="{D5FCF40D-BBAF-41D9-B6C5-A605FF0663E7}"/>
    <cellStyle name="Procent 2 4" xfId="2595" xr:uid="{3E7563D4-7D9B-4D11-8D44-72473EACAAC1}"/>
    <cellStyle name="Procent 2 4 2" xfId="2596" xr:uid="{E0252525-CDE6-4EDC-B90F-47B81E7F3185}"/>
    <cellStyle name="Procent 2 5" xfId="2597" xr:uid="{729DB339-EF6F-43FC-B9FA-5C796ADB00FB}"/>
    <cellStyle name="Procent 3" xfId="2598" xr:uid="{A5BE9DFF-AF65-473C-B17F-DCDA7F059E1D}"/>
    <cellStyle name="Procent 3 2" xfId="2599" xr:uid="{8A56D7D8-FD0B-490C-9732-8D8C563F6C03}"/>
    <cellStyle name="Procent 3 2 2" xfId="2600" xr:uid="{5C162B29-C6FA-4610-9978-D3A306A10070}"/>
    <cellStyle name="Procent 3 2 2 2" xfId="2601" xr:uid="{DC42820C-F452-4E65-92A0-EB1F355F26A2}"/>
    <cellStyle name="Procent 3 2 3" xfId="2602" xr:uid="{0101A104-55CF-460A-99B6-D3E1D1603A06}"/>
    <cellStyle name="Procent 3 2 4" xfId="2603" xr:uid="{B35FDC17-AE28-4ED3-8230-AFE2425B35AB}"/>
    <cellStyle name="Procent 3 2 5" xfId="2604" xr:uid="{AFBA66B9-4299-41CF-A57D-729C19D431A6}"/>
    <cellStyle name="Procent 3 3" xfId="2605" xr:uid="{90358B72-3601-4573-8C2F-FEDED6A46DBA}"/>
    <cellStyle name="Procent 4" xfId="2606" xr:uid="{BACA4E44-CAAD-41B4-98A9-9D9AB90B1A8E}"/>
    <cellStyle name="Rates" xfId="1818" xr:uid="{A60CABB9-C9B9-489B-9671-334A6704EE3D}"/>
    <cellStyle name="realtime" xfId="1819" xr:uid="{E42A32F5-DDAC-43E1-B6AE-E09772240EAA}"/>
    <cellStyle name="result" xfId="1820" xr:uid="{9B433EEF-9AA3-42A7-8543-CCA25AF56187}"/>
    <cellStyle name="rt" xfId="1821" xr:uid="{90ECDEB5-877C-4EF7-96B5-23611C6AF8B1}"/>
    <cellStyle name="Rubrik 1 2" xfId="2607" xr:uid="{DEFC5023-2595-40C3-84D3-81E8BA346507}"/>
    <cellStyle name="Rubrik 2 2" xfId="2608" xr:uid="{D3A0737A-1304-40A2-AF2F-D4CF68E601EC}"/>
    <cellStyle name="Rubrik 2 3" xfId="2609" xr:uid="{30B4EEC0-C613-4AFB-99F6-EEDBDD883650}"/>
    <cellStyle name="Rubrik 3 2" xfId="2610" xr:uid="{EC0D1D7A-EF95-4CF5-B8BA-1FDD039927CF}"/>
    <cellStyle name="Rubrik 4 2" xfId="2611" xr:uid="{36D90256-23AB-41CF-8832-7BFE0789C5DF}"/>
    <cellStyle name="Rubrik 5" xfId="2612" xr:uid="{D53E8167-61D3-4DC2-8D6E-BBD9706284EC}"/>
    <cellStyle name="Sammenkædet celle" xfId="21" builtinId="24" customBuiltin="1"/>
    <cellStyle name="Samtala" xfId="1822" xr:uid="{86A9F532-80C0-4CCD-BC51-0D7BF281DC40}"/>
    <cellStyle name="Samtala - lokaniðurst." xfId="1823" xr:uid="{A80AFEB6-0AAA-4525-9201-A0F0F23C484D}"/>
    <cellStyle name="Samtala - undirstr" xfId="1824" xr:uid="{B8971A80-56F2-40EB-B859-8C924B44C879}"/>
    <cellStyle name="Samtala - undirstr 2" xfId="1825" xr:uid="{3A9F9680-EB5F-447A-9894-1BA212FB220B}"/>
    <cellStyle name="Samtala - yfirstr." xfId="1826" xr:uid="{D9360CDE-8C58-40C5-AF93-700D63472D1F}"/>
    <cellStyle name="Samtala - yfirstr. 2" xfId="1827" xr:uid="{A31008D3-1261-45B1-A0F8-F907D27B4E7E}"/>
    <cellStyle name="Samtala 2" xfId="1828" xr:uid="{E64E1D20-33CE-4D9A-9A3A-CB7253CEFD86}"/>
    <cellStyle name="Samtala_Notes" xfId="1829" xr:uid="{FB0AF6E6-31ED-4F5F-8CA4-680A32055E06}"/>
    <cellStyle name="Standard 3" xfId="46" xr:uid="{B51F592B-F1B8-4C4F-B64A-00EB0AB72856}"/>
    <cellStyle name="Standard_Depotgebühren" xfId="1830" xr:uid="{228FBE3C-0A06-4C0D-8064-499F5FDD87B2}"/>
    <cellStyle name="static" xfId="1831" xr:uid="{BF105A1E-C7BB-4DD0-99B3-D13271B2B538}"/>
    <cellStyle name="Style 1" xfId="1832" xr:uid="{790A1B5E-1543-491A-B236-5C170391779B}"/>
    <cellStyle name="Style 1 2" xfId="1833" xr:uid="{156742CB-0228-4F55-AA6C-1B6EF63A3BA9}"/>
    <cellStyle name="Style 1 3" xfId="2613" xr:uid="{6864F67C-306E-4579-A8CC-EABD838E1E22}"/>
    <cellStyle name="Summa 2" xfId="2614" xr:uid="{125EBA7C-71D5-404C-BA35-A65D65728E27}"/>
    <cellStyle name="Summa 3" xfId="2615" xr:uid="{7C9DD34E-8592-45F2-B19F-A2901E1AFD3C}"/>
    <cellStyle name="Summa 3 2" xfId="3032" xr:uid="{B38D2010-DBBF-4CAA-A2F9-FE34DEDA0388}"/>
    <cellStyle name="text" xfId="1834" xr:uid="{50FA50E2-3BF8-428A-8831-232D81B0F29D}"/>
    <cellStyle name="Text Indent A" xfId="1835" xr:uid="{43869551-D100-4795-9C8A-4FF3CCBF549C}"/>
    <cellStyle name="Text Indent A 10" xfId="1836" xr:uid="{3394438C-879F-4D40-92FC-D58A16104BDE}"/>
    <cellStyle name="Text Indent A 11" xfId="1837" xr:uid="{A35AC848-A102-49A9-ABD6-163F2DDA2665}"/>
    <cellStyle name="Text Indent A 12" xfId="1838" xr:uid="{7DD69620-010E-48AE-8B64-0493BFC726E8}"/>
    <cellStyle name="Text Indent A 13" xfId="1839" xr:uid="{2DD36CAC-0D47-4879-959B-FAAFA64527BF}"/>
    <cellStyle name="Text Indent A 14" xfId="1840" xr:uid="{E17F9DF3-C322-4ECC-82B3-C976A4D336CA}"/>
    <cellStyle name="Text Indent A 15" xfId="1841" xr:uid="{E5E7B261-592C-4548-819E-4B4223C472F2}"/>
    <cellStyle name="Text Indent A 2" xfId="1842" xr:uid="{FDBC3068-9B52-4813-9C87-D09819C3D205}"/>
    <cellStyle name="Text Indent A 3" xfId="1843" xr:uid="{1656FCC9-6874-468A-ABE6-AF76C4B42542}"/>
    <cellStyle name="Text Indent A 4" xfId="1844" xr:uid="{D7E0E23D-D758-42B4-9D6D-804F5F5DED83}"/>
    <cellStyle name="Text Indent A 5" xfId="1845" xr:uid="{C6E08AC6-64F7-47D0-85E0-4633DD0E15A1}"/>
    <cellStyle name="Text Indent A 6" xfId="1846" xr:uid="{F4E934AF-5CAB-4A72-93BB-0ED84936FE6A}"/>
    <cellStyle name="Text Indent A 7" xfId="1847" xr:uid="{E5BB9DBD-A2B5-4CE4-A650-46B733DBBBA1}"/>
    <cellStyle name="Text Indent A 8" xfId="1848" xr:uid="{02F13050-05DA-4931-A776-4B5900AD24CD}"/>
    <cellStyle name="Text Indent A 9" xfId="1849" xr:uid="{311B1B79-CF02-40D7-B93D-031D670ED34C}"/>
    <cellStyle name="Text Indent B" xfId="1850" xr:uid="{4BBDB24E-767A-489A-9CE7-5D6AAABE4AA8}"/>
    <cellStyle name="Text Indent B 10" xfId="1851" xr:uid="{CB8E458E-26FC-454F-8F3C-80AFD0AE68D7}"/>
    <cellStyle name="Text Indent B 11" xfId="1852" xr:uid="{46005C44-2C11-4D29-89B5-491B2773FED2}"/>
    <cellStyle name="Text Indent B 12" xfId="1853" xr:uid="{4B879979-EC0E-4E54-84AC-D4417AA71B32}"/>
    <cellStyle name="Text Indent B 13" xfId="1854" xr:uid="{7211EB4A-F805-4642-8895-3F560226B82C}"/>
    <cellStyle name="Text Indent B 14" xfId="1855" xr:uid="{EE7BF70D-EDE8-4A0C-A7FA-622BFEBC4835}"/>
    <cellStyle name="Text Indent B 15" xfId="1856" xr:uid="{965A5420-A1A1-4386-ABD4-AE3927834203}"/>
    <cellStyle name="Text Indent B 2" xfId="1857" xr:uid="{31401D7A-CBCE-4ADB-B8DD-AAD3297721CB}"/>
    <cellStyle name="Text Indent B 3" xfId="1858" xr:uid="{B5DF021E-739B-4C49-BEDF-F1FB09A03D72}"/>
    <cellStyle name="Text Indent B 4" xfId="1859" xr:uid="{14D4F911-5A06-4DB7-9123-D9C870EA1497}"/>
    <cellStyle name="Text Indent B 5" xfId="1860" xr:uid="{0B472256-3015-4C50-A1BF-7EFC417F3D46}"/>
    <cellStyle name="Text Indent B 6" xfId="1861" xr:uid="{C4F87B37-D7A9-44C4-B00E-A8342420B1C1}"/>
    <cellStyle name="Text Indent B 7" xfId="1862" xr:uid="{38AE1DAB-0D6C-4712-91BB-7D1B9240EAA4}"/>
    <cellStyle name="Text Indent B 8" xfId="1863" xr:uid="{D8FDB5C6-5A00-4108-B35D-579ED5EC0A84}"/>
    <cellStyle name="Text Indent B 9" xfId="1864" xr:uid="{306F4F3D-E4CC-44BA-A1AB-7DD7104E45C3}"/>
    <cellStyle name="Text Indent C" xfId="1865" xr:uid="{51F36E4D-FD0F-4A71-AC75-232271E26D56}"/>
    <cellStyle name="Text Indent C 10" xfId="1866" xr:uid="{CBB48570-7FF6-43B6-90E8-26CFFB93200D}"/>
    <cellStyle name="Text Indent C 10 2" xfId="1867" xr:uid="{AC7FD86E-1581-4A49-B3F6-D0505651BA60}"/>
    <cellStyle name="Text Indent C 11" xfId="1868" xr:uid="{02CE778A-FF00-4962-A950-FA15FFA490EF}"/>
    <cellStyle name="Text Indent C 11 2" xfId="1869" xr:uid="{EAD707C3-B8A8-4AF1-868E-130D4463D2D9}"/>
    <cellStyle name="Text Indent C 12" xfId="1870" xr:uid="{E94FC64B-6252-4FF8-AE66-3D34F1BF513A}"/>
    <cellStyle name="Text Indent C 12 2" xfId="1871" xr:uid="{79CF58D5-2926-42C0-A123-2043BF9B2DF3}"/>
    <cellStyle name="Text Indent C 13" xfId="1872" xr:uid="{1FE7D2FC-0C46-4DA8-80F7-504CD1E9D2DE}"/>
    <cellStyle name="Text Indent C 13 2" xfId="1873" xr:uid="{727DB886-5AFC-45AD-9449-B9DAC625BBFF}"/>
    <cellStyle name="Text Indent C 14" xfId="1874" xr:uid="{0C937D83-B6ED-4A57-A48A-387E819DD4D5}"/>
    <cellStyle name="Text Indent C 14 2" xfId="1875" xr:uid="{DE3B0377-BB3C-41CE-B676-BBE749229F60}"/>
    <cellStyle name="Text Indent C 15" xfId="1876" xr:uid="{C5A868C9-F546-4146-A81B-232373FCD4ED}"/>
    <cellStyle name="Text Indent C 15 2" xfId="1877" xr:uid="{0D5DF721-A003-4C97-BE48-F78563FCA302}"/>
    <cellStyle name="Text Indent C 16" xfId="1878" xr:uid="{6BBE8CC1-801E-40B5-879C-7AC96E99CE67}"/>
    <cellStyle name="Text Indent C 2" xfId="1879" xr:uid="{32B2B030-7431-4BCC-81F2-63153C73785E}"/>
    <cellStyle name="Text Indent C 2 2" xfId="1880" xr:uid="{0A2223E0-C828-4055-95CB-64352EF69266}"/>
    <cellStyle name="Text Indent C 3" xfId="1881" xr:uid="{809C7E91-3A4C-4048-856C-1A368F7B0AC3}"/>
    <cellStyle name="Text Indent C 3 2" xfId="1882" xr:uid="{877DAD38-73C7-4002-9C2E-8442748D31FB}"/>
    <cellStyle name="Text Indent C 4" xfId="1883" xr:uid="{5271242E-582C-4B37-8151-8BE1BD926F99}"/>
    <cellStyle name="Text Indent C 4 2" xfId="1884" xr:uid="{49B219C7-B6B6-4BE6-A8B7-A504BE2D0C1D}"/>
    <cellStyle name="Text Indent C 5" xfId="1885" xr:uid="{F90B9908-3A43-4166-8182-EC4CB303263B}"/>
    <cellStyle name="Text Indent C 5 2" xfId="1886" xr:uid="{5102B05F-B24C-4C12-A717-4A6C78DA90EE}"/>
    <cellStyle name="Text Indent C 6" xfId="1887" xr:uid="{B1D892A0-875E-4640-A30C-F79D795BBB99}"/>
    <cellStyle name="Text Indent C 6 2" xfId="1888" xr:uid="{EC37FEEF-1B97-4162-866A-2D1D74754CA6}"/>
    <cellStyle name="Text Indent C 7" xfId="1889" xr:uid="{9515F9CC-5DF9-4E41-9667-451C271D6167}"/>
    <cellStyle name="Text Indent C 7 2" xfId="1890" xr:uid="{8096090E-97C1-43FB-8558-E559C6AF8AD0}"/>
    <cellStyle name="Text Indent C 8" xfId="1891" xr:uid="{4B056D66-C674-4143-91EB-EC7EC2E73EC4}"/>
    <cellStyle name="Text Indent C 8 2" xfId="1892" xr:uid="{6E306CAB-872D-4468-98DA-EE964E77EE50}"/>
    <cellStyle name="Text Indent C 9" xfId="1893" xr:uid="{BACB8D6B-B46D-41E7-B501-672B0EC80472}"/>
    <cellStyle name="Text Indent C 9 2" xfId="1894" xr:uid="{0E4CA50F-17C0-42FF-829C-70CEEAD411E5}"/>
    <cellStyle name="Text Indent C_33" xfId="1895" xr:uid="{77C3E3D6-6B4C-48D2-BC49-B3EC7C50C7DC}"/>
    <cellStyle name="Tilbod" xfId="1896" xr:uid="{9223CC3C-1AAE-4292-B689-7B8580A14182}"/>
    <cellStyle name="Times rmn" xfId="1897" xr:uid="{4C718EA2-A605-4042-ABF5-148A974D976F}"/>
    <cellStyle name="Titel 2" xfId="48" xr:uid="{E65E03F4-D303-4335-A47B-E891CB8FC801}"/>
    <cellStyle name="Title 2" xfId="1898" xr:uid="{CC5C0658-D5F4-44C8-B0AB-9F7E5B7F1FD3}"/>
    <cellStyle name="Title 2 2" xfId="1899" xr:uid="{EB3CC0DF-DAF2-4AAF-8643-ACECCB89E870}"/>
    <cellStyle name="Title 2 3" xfId="1900" xr:uid="{4F93D7F3-E712-4E6B-BEE2-C8A9D8DEB7D6}"/>
    <cellStyle name="Title 2 4" xfId="1901" xr:uid="{6A30459A-EEF2-47AC-B23A-B8261729E9A4}"/>
    <cellStyle name="Title 2 5" xfId="2616" xr:uid="{E14FE851-1AE7-4347-8D3B-01157AC9C166}"/>
    <cellStyle name="Title 3" xfId="1902" xr:uid="{8EDCA783-1137-4D8A-8E91-ACE829C26569}"/>
    <cellStyle name="Title 3 2" xfId="1903" xr:uid="{6A53AA7C-DAA6-4BB9-9D01-E7148FE96C8D}"/>
    <cellStyle name="TitreRub" xfId="1904" xr:uid="{720FE996-0703-40A3-85FF-FDA8AC3840A0}"/>
    <cellStyle name="TitreTab" xfId="1905" xr:uid="{2D31C370-733F-4A2D-8EEA-5F58D4511BF1}"/>
    <cellStyle name="Topheader" xfId="1906" xr:uid="{F0A1DD44-BAE5-426B-826A-D7BD9F212594}"/>
    <cellStyle name="Total" xfId="25" builtinId="25" customBuiltin="1"/>
    <cellStyle name="Total (negative)" xfId="1907" xr:uid="{28D34AD2-3915-4F78-BC63-16E857D9119C}"/>
    <cellStyle name="Total 10" xfId="1908" xr:uid="{FD247AF1-24A9-49E0-976C-75E94D39D41B}"/>
    <cellStyle name="Total 10 2" xfId="1909" xr:uid="{544594BC-91BD-4C01-837F-B0A90D8F541D}"/>
    <cellStyle name="Total 10 2 2" xfId="3003" xr:uid="{52ED2458-8340-417F-B7CB-D9441183AA13}"/>
    <cellStyle name="Total 10 3" xfId="3002" xr:uid="{2FD419EF-2DB3-4F96-B868-2B7B87663D9A}"/>
    <cellStyle name="Total 1000" xfId="1910" xr:uid="{74D97FDF-70EE-49F4-924C-D830DB67225A}"/>
    <cellStyle name="Total 1000 (negative)" xfId="1911" xr:uid="{83480FF6-E68B-4EA0-9F2A-324901035699}"/>
    <cellStyle name="Total 1000 (negative) 2" xfId="1912" xr:uid="{F40EC354-072B-4960-A6CF-8BBE28E74720}"/>
    <cellStyle name="Total 1000 (negative) 2 2" xfId="1913" xr:uid="{1E9478C7-B4AB-412B-9413-A735989DB64A}"/>
    <cellStyle name="Total 1000 (negative) 3" xfId="1914" xr:uid="{ABF4F3D9-B22E-4798-A860-B0B2E55E8939}"/>
    <cellStyle name="Total 1000 2" xfId="1915" xr:uid="{9CDEF514-6C41-4127-B53B-08C23F935BB7}"/>
    <cellStyle name="Total 1000 2 2" xfId="1916" xr:uid="{9CF9DC58-D7CF-4A9D-B90E-4BA687F8CE63}"/>
    <cellStyle name="Total 1000 3" xfId="1917" xr:uid="{93ED9A33-E903-4DAA-A991-529DC6B9559A}"/>
    <cellStyle name="Total 1000 4" xfId="1918" xr:uid="{0FDBE143-DEE0-452A-91E2-4C998B78B148}"/>
    <cellStyle name="Total 1000_040930_AFL_uppgj" xfId="1919" xr:uid="{9E5B8599-4FD5-4962-9184-36D6CBF02254}"/>
    <cellStyle name="Total 2" xfId="1920" xr:uid="{52B0EE65-8499-4613-A990-F7074F432F1C}"/>
    <cellStyle name="Total 2 2" xfId="1921" xr:uid="{13D0FBC7-99C3-4503-AD12-7DCBC755E31D}"/>
    <cellStyle name="Total 2 2 2" xfId="3005" xr:uid="{B4ED011B-69C9-43AF-B8E7-E5DE89897EFA}"/>
    <cellStyle name="Total 2 3" xfId="1922" xr:uid="{66ED8ABC-D3E9-49C6-8986-AEE788AE7028}"/>
    <cellStyle name="Total 2 3 2" xfId="3006" xr:uid="{D02BADF9-452F-4117-822C-5F2243A0C81B}"/>
    <cellStyle name="Total 2 4" xfId="1923" xr:uid="{F47CAA21-9D37-457A-95AF-B30109FEFE11}"/>
    <cellStyle name="Total 2 4 2" xfId="3007" xr:uid="{2B5ED947-B014-4732-9247-F7C3A466218D}"/>
    <cellStyle name="Total 2 5" xfId="2617" xr:uid="{66EF1873-AB20-4ABE-8D00-C20508E57E1B}"/>
    <cellStyle name="Total 2 5 2" xfId="3033" xr:uid="{BF092157-408F-4B1D-ACC5-429E6B75207E}"/>
    <cellStyle name="Total 2 6" xfId="3004" xr:uid="{CC8D481F-32B2-4D88-BC65-F4FC20E455B4}"/>
    <cellStyle name="Total 3" xfId="1924" xr:uid="{CB436D90-AF68-440D-9023-8807299D10F2}"/>
    <cellStyle name="Total 3 2" xfId="1925" xr:uid="{C6378315-7F91-48FA-BFAD-12854FFCDBB3}"/>
    <cellStyle name="Total 3 2 2" xfId="3009" xr:uid="{9AF7C53A-AF2E-4887-8189-B8D50C207063}"/>
    <cellStyle name="Total 3 3" xfId="3008" xr:uid="{D1F501CC-F087-4EC7-B493-A35F0922E8E3}"/>
    <cellStyle name="Total 4" xfId="1926" xr:uid="{235A2A49-812E-4EF8-910C-FB8430FF477B}"/>
    <cellStyle name="Total 4 2" xfId="1927" xr:uid="{562FA671-1304-4E87-9842-FBFC3FB6FE71}"/>
    <cellStyle name="Total 4 2 2" xfId="3011" xr:uid="{6C3BA184-B576-475D-AC1E-27C60C42BECB}"/>
    <cellStyle name="Total 4 3" xfId="3010" xr:uid="{BDB2BC92-4333-4F5B-8CCA-897D0E926D00}"/>
    <cellStyle name="Total 5" xfId="1928" xr:uid="{1F6FED9F-C4BE-42BD-992B-C722BF4B2C65}"/>
    <cellStyle name="Total 5 2" xfId="1929" xr:uid="{B68B73A2-3B41-4CD0-8E5B-E7CDD890E44A}"/>
    <cellStyle name="Total 5 2 2" xfId="3013" xr:uid="{75D52CF7-C621-469C-8D8F-4866040AFB49}"/>
    <cellStyle name="Total 5 3" xfId="3012" xr:uid="{8B3BB6D8-B2E6-4A98-9923-A2CAFBD2EFD5}"/>
    <cellStyle name="Total 6" xfId="1930" xr:uid="{0CE698EB-3506-4F7C-B704-D7438B3D2213}"/>
    <cellStyle name="Total 6 2" xfId="1931" xr:uid="{CCD21AEB-E60B-4914-B714-59179469DA8A}"/>
    <cellStyle name="Total 6 2 2" xfId="3015" xr:uid="{0631EA43-3D8E-4E51-B7D3-7278882A1170}"/>
    <cellStyle name="Total 6 3" xfId="3014" xr:uid="{3602C525-FE79-4A83-99DF-13D214E2D376}"/>
    <cellStyle name="Total 7" xfId="1932" xr:uid="{6C095636-0789-4EA6-9F2A-DDD80F849331}"/>
    <cellStyle name="Total 7 2" xfId="1933" xr:uid="{C097E2E0-130A-4947-8A8A-12DCC749456D}"/>
    <cellStyle name="Total 7 2 2" xfId="3017" xr:uid="{82687E14-1608-47E2-A974-2FFE953A0131}"/>
    <cellStyle name="Total 7 3" xfId="3016" xr:uid="{51C0AA4E-D7C5-4456-B911-D8E487191901}"/>
    <cellStyle name="Total 8" xfId="1934" xr:uid="{F5DBAD01-22C9-4A57-B72C-D7BEECC6D67C}"/>
    <cellStyle name="Total 8 2" xfId="1935" xr:uid="{B0C39941-993F-41A6-88B2-272CDC84E15D}"/>
    <cellStyle name="Total 8 2 2" xfId="3019" xr:uid="{D4D5EC66-7278-479E-9AFB-9EA11A8CE1E5}"/>
    <cellStyle name="Total 8 3" xfId="3018" xr:uid="{6A5C1343-FFC8-4DBF-802F-850F81D125B1}"/>
    <cellStyle name="Total 9" xfId="1936" xr:uid="{AD32FA43-D833-4FB5-838B-8360681D8BB9}"/>
    <cellStyle name="Total 9 2" xfId="1937" xr:uid="{CAB12EDB-8A7B-4BA8-A053-23E222820BDB}"/>
    <cellStyle name="Total 9 2 2" xfId="3021" xr:uid="{E07FD944-3BEB-49D5-8B53-A4C14B3412B6}"/>
    <cellStyle name="Total 9 3" xfId="3020" xr:uid="{A589F18A-22D4-4545-96DC-BFE28FA12124}"/>
    <cellStyle name="Tusental (0)_9604" xfId="2618" xr:uid="{D86D40CE-56F5-4013-A71C-9E71C551D13F}"/>
    <cellStyle name="Tusental 10" xfId="2619" xr:uid="{D80A9674-F85A-49E8-8313-D8A9F033A037}"/>
    <cellStyle name="Tusental 10 2" xfId="2620" xr:uid="{16926FCA-2D31-43C4-B376-B922612361CF}"/>
    <cellStyle name="Tusental 10 2 2" xfId="2621" xr:uid="{223C52D9-1BFB-46A2-880B-8777D42D5BDB}"/>
    <cellStyle name="Tusental 10 2 3" xfId="2622" xr:uid="{89E8B918-7903-4A6F-BCBA-5741F564CFAC}"/>
    <cellStyle name="Tusental 10 3" xfId="2623" xr:uid="{08440B7E-9544-402B-9F46-CC11C12DD004}"/>
    <cellStyle name="Tusental 10 4" xfId="2624" xr:uid="{56C4158D-D433-4531-BB69-F3D3018039B4}"/>
    <cellStyle name="Tusental 10 5" xfId="2625" xr:uid="{99726247-2E51-498B-923B-C0BA0CA7D65D}"/>
    <cellStyle name="Tusental 100" xfId="2626" xr:uid="{F7892D89-CA89-4C34-87F9-F30BD2D6E90E}"/>
    <cellStyle name="Tusental 101" xfId="2627" xr:uid="{D03A70C8-C481-41B0-B683-43EE10B14439}"/>
    <cellStyle name="Tusental 102" xfId="2628" xr:uid="{446CADCD-5140-4E81-955F-9A98F0B8137E}"/>
    <cellStyle name="Tusental 103" xfId="2629" xr:uid="{5DC812E0-86BF-403F-87DF-E19606322E2C}"/>
    <cellStyle name="Tusental 104" xfId="2630" xr:uid="{21B5BAA5-1307-4888-B575-6F89D8EA9B65}"/>
    <cellStyle name="Tusental 105" xfId="2631" xr:uid="{AE94F1F8-E0F8-41C5-826D-AD30C14269BA}"/>
    <cellStyle name="Tusental 106" xfId="2632" xr:uid="{C31CB522-608C-4A1A-B266-126A1C592310}"/>
    <cellStyle name="Tusental 107" xfId="2633" xr:uid="{B327DC1C-F0D5-4DBB-8E27-B79880DEF922}"/>
    <cellStyle name="Tusental 108" xfId="2634" xr:uid="{FB9DF39C-4A16-4B7C-BB6A-8F2DA099739D}"/>
    <cellStyle name="Tusental 109" xfId="2635" xr:uid="{4F48649C-2542-4221-9B52-DBBCF3F12D36}"/>
    <cellStyle name="Tusental 11" xfId="2636" xr:uid="{10035FEE-2CB8-4CD2-B78A-DA837A0D6D5E}"/>
    <cellStyle name="Tusental 11 2" xfId="2637" xr:uid="{4B4B1292-C1C6-4935-8ADD-45188FEC1882}"/>
    <cellStyle name="Tusental 11 2 2" xfId="2638" xr:uid="{E24BD54F-A145-4671-8970-DB854AD91CE9}"/>
    <cellStyle name="Tusental 11 2 3" xfId="2639" xr:uid="{05219066-9F64-4A6F-B5D9-569CBE1B4C1D}"/>
    <cellStyle name="Tusental 11 3" xfId="2640" xr:uid="{EDE73D88-D660-4CB2-AB48-97D3FC81E5A3}"/>
    <cellStyle name="Tusental 11 4" xfId="2641" xr:uid="{20F71BE4-BE80-4F8E-B75E-D2A000B4F144}"/>
    <cellStyle name="Tusental 11 5" xfId="2642" xr:uid="{C096CF61-86E7-4549-9518-C402E6CA3E18}"/>
    <cellStyle name="Tusental 110" xfId="2643" xr:uid="{9C75D356-A18D-4B45-ABCC-2B7C7EE179FB}"/>
    <cellStyle name="Tusental 111" xfId="2644" xr:uid="{B563456F-B06F-4C7B-B2C6-C6C18291386A}"/>
    <cellStyle name="Tusental 112" xfId="2645" xr:uid="{8C549912-14B0-4423-A030-CAA8DB8CC52E}"/>
    <cellStyle name="Tusental 113" xfId="2646" xr:uid="{96EABD7E-96BF-4A73-974C-413CB7E5E1DF}"/>
    <cellStyle name="Tusental 114" xfId="2647" xr:uid="{FE5B3650-B78A-4AE7-B4DF-6FB6E9557C66}"/>
    <cellStyle name="Tusental 115" xfId="2648" xr:uid="{7F1CC962-5267-4CFD-96CC-C145067A90B0}"/>
    <cellStyle name="Tusental 116" xfId="2649" xr:uid="{897A8A80-658A-4FFF-83E6-6F22B652F206}"/>
    <cellStyle name="Tusental 117" xfId="2650" xr:uid="{06B2182B-A98F-4025-A79B-777D48F8E618}"/>
    <cellStyle name="Tusental 118" xfId="2651" xr:uid="{76A1E467-5CD5-44C0-8F4D-34C55B71A86F}"/>
    <cellStyle name="Tusental 119" xfId="2652" xr:uid="{4A06D80C-BE1B-4E56-AC0D-230D6F730DDC}"/>
    <cellStyle name="Tusental 12" xfId="2653" xr:uid="{E7C7B95A-9B99-4327-A082-4D02E3B28866}"/>
    <cellStyle name="Tusental 12 2" xfId="2654" xr:uid="{8A5B25FD-1510-4E54-826E-D692BEB4B0DC}"/>
    <cellStyle name="Tusental 12 2 2" xfId="2655" xr:uid="{38F6DBAD-5AA6-4071-B824-00354D7ED997}"/>
    <cellStyle name="Tusental 12 2 3" xfId="2656" xr:uid="{26EC54BC-6B79-4845-A032-728AB1A15BA2}"/>
    <cellStyle name="Tusental 12 3" xfId="2657" xr:uid="{A2387D41-DA45-4C6E-B801-15DACAA0AFAE}"/>
    <cellStyle name="Tusental 12 4" xfId="2658" xr:uid="{285FD55B-DB6D-45BD-97F6-0483F3D8FF11}"/>
    <cellStyle name="Tusental 12 5" xfId="2659" xr:uid="{B3CF9AD8-23C7-4F85-9545-E13D8106BFE2}"/>
    <cellStyle name="Tusental 120" xfId="2660" xr:uid="{700CA352-E072-426A-AD69-443FE55254D0}"/>
    <cellStyle name="Tusental 121" xfId="2661" xr:uid="{395CE67D-9FF0-46E2-8508-E63620E642D8}"/>
    <cellStyle name="Tusental 122" xfId="2662" xr:uid="{1D0832E3-C49F-429C-97F0-BD107715B2D0}"/>
    <cellStyle name="Tusental 123" xfId="2663" xr:uid="{C96B9A25-3D28-462C-8637-583897C488A9}"/>
    <cellStyle name="Tusental 124" xfId="2664" xr:uid="{D55FA33F-9B8B-4DC3-9F26-1029A677F25F}"/>
    <cellStyle name="Tusental 125" xfId="2665" xr:uid="{0B9A903E-00A2-4E4C-A568-75906F4697E6}"/>
    <cellStyle name="Tusental 126" xfId="2666" xr:uid="{EAC7C537-2A50-4C9B-98D7-AD2DE83ED119}"/>
    <cellStyle name="Tusental 127" xfId="2667" xr:uid="{8585D267-417F-40E2-B13F-10931E237450}"/>
    <cellStyle name="Tusental 128" xfId="2668" xr:uid="{2A05F542-9EB6-4C8A-A974-56C018EBE077}"/>
    <cellStyle name="Tusental 129" xfId="2669" xr:uid="{A2715688-C863-4CCC-BA68-8157079EA487}"/>
    <cellStyle name="Tusental 13" xfId="2670" xr:uid="{7D89D2AA-510D-4635-BE72-EA412006A6F4}"/>
    <cellStyle name="Tusental 13 2" xfId="2671" xr:uid="{D9248DA3-2694-4EA8-999C-2F7D1CE9E8F9}"/>
    <cellStyle name="Tusental 13 2 2" xfId="2672" xr:uid="{3BF9A4DB-178C-4B14-8D29-1795CCE46F5A}"/>
    <cellStyle name="Tusental 13 2 3" xfId="2673" xr:uid="{34E434FC-20D3-436F-8901-0643C698FA20}"/>
    <cellStyle name="Tusental 13 3" xfId="2674" xr:uid="{E62F13E8-96A7-4695-A41F-05B75C047E19}"/>
    <cellStyle name="Tusental 13 4" xfId="2675" xr:uid="{E803F09D-CBC2-49AC-ADE1-A7B55910C663}"/>
    <cellStyle name="Tusental 13 5" xfId="2676" xr:uid="{B8355565-7981-4A69-9EA3-EF3901A9AB9B}"/>
    <cellStyle name="Tusental 130" xfId="2677" xr:uid="{4E59CA70-950A-4560-AC70-7EFA4E198042}"/>
    <cellStyle name="Tusental 131" xfId="2678" xr:uid="{82ED16C9-1619-4296-8D7F-754EF9C3BEC7}"/>
    <cellStyle name="Tusental 132" xfId="2679" xr:uid="{863ADA86-4431-4A73-A987-2F260AF24E24}"/>
    <cellStyle name="Tusental 133" xfId="2680" xr:uid="{BDF195B6-50F3-415F-910C-7D189DCFDCA0}"/>
    <cellStyle name="Tusental 134" xfId="2681" xr:uid="{DCE496CD-1C20-4AE4-887F-1EFD46CFC87D}"/>
    <cellStyle name="Tusental 135" xfId="2682" xr:uid="{9699E80E-4357-4887-A1A0-850646465941}"/>
    <cellStyle name="Tusental 136" xfId="2683" xr:uid="{1D2B04B4-0415-4FBE-9A69-7F8CAEEFC209}"/>
    <cellStyle name="Tusental 137" xfId="2684" xr:uid="{D8DFD85B-7371-4806-95DB-1234C926DD56}"/>
    <cellStyle name="Tusental 138" xfId="2685" xr:uid="{663ED2E1-D5DF-4582-A9BE-67ED8F6C5E72}"/>
    <cellStyle name="Tusental 139" xfId="2686" xr:uid="{ED935C53-F612-494E-AC89-B566375282E0}"/>
    <cellStyle name="Tusental 14" xfId="2687" xr:uid="{D5A49E3F-433C-47DB-934C-F1F626CDB072}"/>
    <cellStyle name="Tusental 14 2" xfId="2688" xr:uid="{7D630D91-0ADD-4A70-BE45-8452E446A33D}"/>
    <cellStyle name="Tusental 14 2 2" xfId="2689" xr:uid="{C4A85F5B-4EDA-4BBC-AB0D-175A4105445E}"/>
    <cellStyle name="Tusental 14 2 3" xfId="2690" xr:uid="{D50BF468-B131-41C2-A79E-0A2CDE6C733F}"/>
    <cellStyle name="Tusental 14 3" xfId="2691" xr:uid="{C5BB249B-0600-4D18-992D-4CDFAA1D65B9}"/>
    <cellStyle name="Tusental 14 4" xfId="2692" xr:uid="{55EDA0EC-3BC3-453B-A644-960F8C5EFDDC}"/>
    <cellStyle name="Tusental 14 5" xfId="2693" xr:uid="{B0DD7055-7EA0-461E-8867-39EC26A1BE20}"/>
    <cellStyle name="Tusental 140" xfId="2694" xr:uid="{1AD0B86F-A4B3-48DA-90D3-CD01EBC54041}"/>
    <cellStyle name="Tusental 15" xfId="2695" xr:uid="{E9DEE41C-A7F9-446F-95EA-666C2432B1F6}"/>
    <cellStyle name="Tusental 15 2" xfId="2696" xr:uid="{6AE0810C-74DE-4877-99C9-647E3D025D90}"/>
    <cellStyle name="Tusental 15 2 2" xfId="2697" xr:uid="{52D14C0A-AC10-48D7-91A7-B62EB6615206}"/>
    <cellStyle name="Tusental 15 2 3" xfId="2698" xr:uid="{478C9AF6-99B3-447F-8E9A-8A845C1ECA1E}"/>
    <cellStyle name="Tusental 15 3" xfId="2699" xr:uid="{FF0D51B3-2D74-46FD-9869-08DBD29E67A0}"/>
    <cellStyle name="Tusental 15 4" xfId="2700" xr:uid="{7B9F807D-81C6-41AB-9196-FE5C3C3FBAC5}"/>
    <cellStyle name="Tusental 15 5" xfId="2701" xr:uid="{EEA89A00-E63A-4A83-8133-C4CCCF9525C8}"/>
    <cellStyle name="Tusental 16" xfId="2702" xr:uid="{B81D5392-FA9D-44A2-A9DE-3E60A290036A}"/>
    <cellStyle name="Tusental 16 2" xfId="2703" xr:uid="{9A3DFA71-C901-4025-882B-555790D8724F}"/>
    <cellStyle name="Tusental 16 2 2" xfId="2704" xr:uid="{EE2188D8-4889-4276-ACBD-BB96C5D3E1B8}"/>
    <cellStyle name="Tusental 16 2 3" xfId="2705" xr:uid="{85FA6CD3-E72D-498D-93F7-D650311650A3}"/>
    <cellStyle name="Tusental 16 3" xfId="2706" xr:uid="{4CB003A3-35EC-48C2-9AF1-469EA60CBC61}"/>
    <cellStyle name="Tusental 16 4" xfId="2707" xr:uid="{D7F3FB95-8708-4D69-A82A-7346591EEAA0}"/>
    <cellStyle name="Tusental 16 5" xfId="2708" xr:uid="{5C2B897B-4321-4309-A779-8D3162CD72B9}"/>
    <cellStyle name="Tusental 17" xfId="2709" xr:uid="{59201CEE-C9F0-405F-A8CB-E83BF7E43FA8}"/>
    <cellStyle name="Tusental 17 2" xfId="2710" xr:uid="{1FA8DD90-07E9-48D8-AFD8-558285667B23}"/>
    <cellStyle name="Tusental 17 2 2" xfId="2711" xr:uid="{7657B22E-21B4-4D6C-B09F-F3ADA11F75FF}"/>
    <cellStyle name="Tusental 17 2 3" xfId="2712" xr:uid="{C6AD090F-5E7F-485F-9329-F02904716A47}"/>
    <cellStyle name="Tusental 17 3" xfId="2713" xr:uid="{D73E097E-B729-45CC-988E-FFDD52FEDCE3}"/>
    <cellStyle name="Tusental 17 4" xfId="2714" xr:uid="{748F4182-FF91-4712-88ED-117095DCF79C}"/>
    <cellStyle name="Tusental 17 5" xfId="2715" xr:uid="{9AF0E0AB-B4AE-4506-BB5C-A35EE67AB3F0}"/>
    <cellStyle name="Tusental 18" xfId="2716" xr:uid="{75B7F393-C4D5-441E-BA46-5088259DFF4E}"/>
    <cellStyle name="Tusental 18 2" xfId="2717" xr:uid="{C4F2DCDE-52F3-4A5D-B72E-5166F15B151B}"/>
    <cellStyle name="Tusental 18 2 2" xfId="2718" xr:uid="{39390ED0-B4D2-46E7-94C9-752A76361428}"/>
    <cellStyle name="Tusental 18 2 3" xfId="2719" xr:uid="{9595A187-DB28-4BCC-A034-FC3D9D935CB1}"/>
    <cellStyle name="Tusental 18 3" xfId="2720" xr:uid="{5A23B193-792F-40F9-B407-CBA483411281}"/>
    <cellStyle name="Tusental 18 4" xfId="2721" xr:uid="{A21BC4DE-C807-45AD-989B-8C58C702226F}"/>
    <cellStyle name="Tusental 18 5" xfId="2722" xr:uid="{F968BD76-835C-4C17-B225-1101D0A4640F}"/>
    <cellStyle name="Tusental 19" xfId="2723" xr:uid="{67FBFA0F-7219-4562-A3D2-69ECBEAAD590}"/>
    <cellStyle name="Tusental 19 2" xfId="2724" xr:uid="{DFBE9B1D-659D-4682-BC92-A9EDC1C67B89}"/>
    <cellStyle name="Tusental 19 2 2" xfId="2725" xr:uid="{E503469F-D5B3-4AEB-9E64-A1C0976AB480}"/>
    <cellStyle name="Tusental 19 2 3" xfId="2726" xr:uid="{EF4CE09D-A5FC-47DF-A5F2-89E90218C18A}"/>
    <cellStyle name="Tusental 19 3" xfId="2727" xr:uid="{5A78E17C-EE8C-49D5-A35B-63FCCB9A553B}"/>
    <cellStyle name="Tusental 19 4" xfId="2728" xr:uid="{6A0EBDDE-4298-4403-8D57-3C92437665FC}"/>
    <cellStyle name="Tusental 19 5" xfId="2729" xr:uid="{04B91311-69CF-4BB3-B0C2-37AC59676C43}"/>
    <cellStyle name="Tusental 2" xfId="2730" xr:uid="{8B088F95-8570-482E-B32A-AD113A949D65}"/>
    <cellStyle name="Tusental 2 2" xfId="2731" xr:uid="{58B3DA77-170E-474A-9BF1-8DF61738BCFA}"/>
    <cellStyle name="Tusental 2 3" xfId="2732" xr:uid="{FB625783-FAF6-488F-8393-1981721CF4F6}"/>
    <cellStyle name="Tusental 2 3 2" xfId="3037" xr:uid="{0BA7DC7A-B6DC-4EA1-8AF4-558D2DC98925}"/>
    <cellStyle name="Tusental 20" xfId="2733" xr:uid="{940E4914-D177-45E9-A118-64237E93B41D}"/>
    <cellStyle name="Tusental 20 2" xfId="2734" xr:uid="{6787FB27-68DB-4D10-A520-46B9A8BD8286}"/>
    <cellStyle name="Tusental 20 2 2" xfId="2735" xr:uid="{43C84498-395B-43A3-A065-09F02B585DB1}"/>
    <cellStyle name="Tusental 20 2 3" xfId="2736" xr:uid="{2A555C13-E512-4170-AD04-A7492047F7BE}"/>
    <cellStyle name="Tusental 20 3" xfId="2737" xr:uid="{58C89152-4189-4A85-9B68-A32953BDCEA4}"/>
    <cellStyle name="Tusental 20 4" xfId="2738" xr:uid="{182DE054-84A3-461A-B31C-CBC30BD6EF89}"/>
    <cellStyle name="Tusental 20 5" xfId="2739" xr:uid="{5968F69D-0490-49EC-9264-7D5878A8099D}"/>
    <cellStyle name="Tusental 21" xfId="2740" xr:uid="{3F224D72-9065-4814-B633-77FDA3719B82}"/>
    <cellStyle name="Tusental 21 2" xfId="2741" xr:uid="{28F371A2-C10D-45AB-A334-EBA8941BD7FE}"/>
    <cellStyle name="Tusental 21 2 2" xfId="2742" xr:uid="{8357ACD3-80A9-4860-AF3F-BF4DB82ABBDD}"/>
    <cellStyle name="Tusental 21 2 3" xfId="2743" xr:uid="{3228BA6C-CB49-47DB-85F8-0E1F3A613284}"/>
    <cellStyle name="Tusental 21 3" xfId="2744" xr:uid="{9ADC5128-7D15-4045-BB1E-35340A8FBBBD}"/>
    <cellStyle name="Tusental 21 4" xfId="2745" xr:uid="{724CA311-C53A-4681-95ED-BFE5389912E1}"/>
    <cellStyle name="Tusental 21 5" xfId="2746" xr:uid="{A52F8AA1-4A85-4CE3-B1DB-09BCF6CC0E48}"/>
    <cellStyle name="Tusental 22" xfId="2747" xr:uid="{FAFB2394-B317-407F-8123-FF7036944D9C}"/>
    <cellStyle name="Tusental 22 2" xfId="2748" xr:uid="{E4B9D402-1ACE-4082-8A3C-DC17E05A9A1E}"/>
    <cellStyle name="Tusental 22 2 2" xfId="2749" xr:uid="{52B21469-CCD2-4BF3-9CA5-14ED81305044}"/>
    <cellStyle name="Tusental 22 2 3" xfId="2750" xr:uid="{3D54C930-F26E-499B-BF7B-C31984FB80B1}"/>
    <cellStyle name="Tusental 22 3" xfId="2751" xr:uid="{9B85A254-FCE4-43AA-A861-84007B96D1E9}"/>
    <cellStyle name="Tusental 22 4" xfId="2752" xr:uid="{7CE61D92-847C-4A05-8A54-8172711688D6}"/>
    <cellStyle name="Tusental 22 5" xfId="2753" xr:uid="{C697805B-4305-40D3-9F26-71FD9FF7B426}"/>
    <cellStyle name="Tusental 23" xfId="2754" xr:uid="{F72506A3-EE42-40D7-B49C-57CD0D51C264}"/>
    <cellStyle name="Tusental 23 2" xfId="2755" xr:uid="{581E256A-E8F8-40A2-9697-DA626890B8F3}"/>
    <cellStyle name="Tusental 23 2 2" xfId="2756" xr:uid="{A464457F-B5C5-48BA-BC03-9ACEAE7A927F}"/>
    <cellStyle name="Tusental 23 2 3" xfId="2757" xr:uid="{762DF83A-F85F-4CB9-9D65-46C226D56FF0}"/>
    <cellStyle name="Tusental 23 3" xfId="2758" xr:uid="{6E6E97EE-66D1-4F57-BD56-512D05775EA1}"/>
    <cellStyle name="Tusental 23 3 2" xfId="2759" xr:uid="{7F753185-E526-4AEF-9598-2228FD1B23DA}"/>
    <cellStyle name="Tusental 23 4" xfId="2760" xr:uid="{7EC51B7F-D095-47B4-8D99-92E1D02A03EF}"/>
    <cellStyle name="Tusental 23 5" xfId="2761" xr:uid="{92E6D275-A615-4CA8-8BF6-36C797343C39}"/>
    <cellStyle name="Tusental 24" xfId="2762" xr:uid="{6C35621D-13EA-4721-AB43-3EAED9E70887}"/>
    <cellStyle name="Tusental 25" xfId="2763" xr:uid="{98C92EE4-E5B4-4AB4-871C-F1AAE7873DA1}"/>
    <cellStyle name="Tusental 26" xfId="2764" xr:uid="{345BBA9F-0077-40C0-B31E-D4436296D004}"/>
    <cellStyle name="Tusental 27" xfId="2765" xr:uid="{A126367A-1F84-4731-BD0E-92FC18359EF9}"/>
    <cellStyle name="Tusental 28" xfId="2766" xr:uid="{48986BA8-605A-4E17-A419-1ABCE86DDF92}"/>
    <cellStyle name="Tusental 29" xfId="2767" xr:uid="{D5C989F7-BA73-4BBC-A680-B363315D86D5}"/>
    <cellStyle name="Tusental 3" xfId="2768" xr:uid="{D2C54B94-7E83-47A2-A97B-A3B74F096081}"/>
    <cellStyle name="Tusental 3 2" xfId="2769" xr:uid="{1940D64F-D8A9-4C73-9214-5500EB98CF8D}"/>
    <cellStyle name="Tusental 3 3" xfId="2770" xr:uid="{F30615A0-081B-4458-BD81-1CC6B6913BE3}"/>
    <cellStyle name="Tusental 3 4" xfId="2771" xr:uid="{3F45FC21-7063-422C-AA00-EEA4D4BD18FF}"/>
    <cellStyle name="Tusental 3 5" xfId="3039" xr:uid="{4EBA8650-5C2F-48DB-8980-50A80090AA05}"/>
    <cellStyle name="Tusental 30" xfId="2772" xr:uid="{4468256F-AEEA-458A-A7F9-99FC0C58DCD0}"/>
    <cellStyle name="Tusental 31" xfId="2773" xr:uid="{FF9E3C35-4C52-4529-82A5-E67CB26037AD}"/>
    <cellStyle name="Tusental 32" xfId="2774" xr:uid="{97EC37FC-80F9-4418-863D-0EA7C268205C}"/>
    <cellStyle name="Tusental 33" xfId="2775" xr:uid="{ADD104F4-4097-4521-B114-0F0FB6602092}"/>
    <cellStyle name="Tusental 34" xfId="2776" xr:uid="{33FBD867-A455-4768-AE02-AE43CD8F74B5}"/>
    <cellStyle name="Tusental 35" xfId="2777" xr:uid="{DCB7432A-626B-4740-9EEC-C4872A7DB61B}"/>
    <cellStyle name="Tusental 36" xfId="2778" xr:uid="{480D8652-F4FD-47EC-9F58-5095AA606616}"/>
    <cellStyle name="Tusental 37" xfId="2779" xr:uid="{4F2ABEE7-5B47-4A65-B269-78EA90E307BB}"/>
    <cellStyle name="Tusental 38" xfId="2780" xr:uid="{A401B2DB-7D98-4E3C-BBC0-5F12E015B9A6}"/>
    <cellStyle name="Tusental 39" xfId="2781" xr:uid="{109E72FF-1BC7-4C6F-90C5-CA010E5A2820}"/>
    <cellStyle name="Tusental 4" xfId="2782" xr:uid="{67756A3A-518B-4517-AD69-1792C2EC085A}"/>
    <cellStyle name="Tusental 4 2" xfId="2783" xr:uid="{220B109F-8940-41F9-A7EC-4B0C4283543E}"/>
    <cellStyle name="Tusental 4 2 2" xfId="2784" xr:uid="{B768CEB9-BEC1-430A-8303-8330CC24CB4E}"/>
    <cellStyle name="Tusental 4 2 3" xfId="2785" xr:uid="{39938EC9-C224-4BC2-BE75-8AB89F458ADD}"/>
    <cellStyle name="Tusental 4 3" xfId="2786" xr:uid="{C0C57D2B-81C8-48F2-8819-F8DDC9D9194F}"/>
    <cellStyle name="Tusental 4 4" xfId="2787" xr:uid="{25850263-7647-4A30-98A9-E65CAC4CDDBD}"/>
    <cellStyle name="Tusental 4 5" xfId="2788" xr:uid="{E245A26B-2A94-4FC7-96D6-19E2B86B308A}"/>
    <cellStyle name="Tusental 40" xfId="2789" xr:uid="{AC4EC368-D4F6-454C-B8AA-3C02963E3957}"/>
    <cellStyle name="Tusental 41" xfId="2790" xr:uid="{68252E9A-1DD9-4B8F-BB85-828C9DBA17B9}"/>
    <cellStyle name="Tusental 42" xfId="2791" xr:uid="{3CA1C6F0-5B03-457A-BC7A-71D5AA5154B5}"/>
    <cellStyle name="Tusental 43" xfId="2792" xr:uid="{C62356CB-9D36-488A-8171-6F8A391B9767}"/>
    <cellStyle name="Tusental 44" xfId="2793" xr:uid="{3BE67F11-593B-4241-A03B-17EE2CA9F3B7}"/>
    <cellStyle name="Tusental 45" xfId="2794" xr:uid="{012416CB-6F44-49A7-872B-FAC2D2ED7DD5}"/>
    <cellStyle name="Tusental 46" xfId="2795" xr:uid="{EB80B5A3-95C7-40AC-B6BA-2CEAA2FAD257}"/>
    <cellStyle name="Tusental 47" xfId="2796" xr:uid="{C4C7EE27-E820-4017-8625-539BF00702D7}"/>
    <cellStyle name="Tusental 48" xfId="2797" xr:uid="{B8A638E2-0164-404B-94F1-D8F92D44FF3E}"/>
    <cellStyle name="Tusental 49" xfId="2798" xr:uid="{65F94518-65CF-4812-854E-40E15D2428C2}"/>
    <cellStyle name="Tusental 5" xfId="2799" xr:uid="{0EFF2FC9-BCCD-42BF-A756-E04BFE635D5F}"/>
    <cellStyle name="Tusental 5 2" xfId="2800" xr:uid="{A2CD81E3-313F-4E0C-A146-609E73316F60}"/>
    <cellStyle name="Tusental 5 2 2" xfId="2801" xr:uid="{653AD8BB-45A2-4FE7-B04D-0FAC3AEC7E76}"/>
    <cellStyle name="Tusental 5 2 3" xfId="2802" xr:uid="{5144676B-969C-4458-855A-49A167446073}"/>
    <cellStyle name="Tusental 5 3" xfId="2803" xr:uid="{43D14121-4882-4A14-9280-68CE7624C0F2}"/>
    <cellStyle name="Tusental 5 4" xfId="2804" xr:uid="{3EBA8DB8-39B5-45C3-951C-7E6991BD539D}"/>
    <cellStyle name="Tusental 5 5" xfId="2805" xr:uid="{30745502-AF77-4E5A-8993-30A41DD6CC8C}"/>
    <cellStyle name="Tusental 50" xfId="2806" xr:uid="{BBC143A0-BCDA-45D8-B4C9-A345DF131B00}"/>
    <cellStyle name="Tusental 51" xfId="2807" xr:uid="{3CC007E8-4CC2-491C-8C47-71672025D780}"/>
    <cellStyle name="Tusental 52" xfId="2808" xr:uid="{EE3E9DCE-A18D-4B95-8016-B92A0B8B9649}"/>
    <cellStyle name="Tusental 53" xfId="2809" xr:uid="{D3379410-2ACC-4137-A6C6-01C48521A967}"/>
    <cellStyle name="Tusental 54" xfId="2810" xr:uid="{44BD7B44-5BEB-4898-BB37-3A625A8FDF6E}"/>
    <cellStyle name="Tusental 55" xfId="2811" xr:uid="{7F3AC732-5C83-4ACF-A569-80C3BEF25AAC}"/>
    <cellStyle name="Tusental 56" xfId="2812" xr:uid="{6D221D87-B435-48FA-9B5E-A13935824A7B}"/>
    <cellStyle name="Tusental 57" xfId="2813" xr:uid="{6794F5B3-10FF-4251-BE89-CF31163ECE58}"/>
    <cellStyle name="Tusental 58" xfId="2814" xr:uid="{797292A3-FD07-4528-97CE-C10221E1B0CC}"/>
    <cellStyle name="Tusental 59" xfId="2815" xr:uid="{8694322B-7E99-4C13-BBC9-93DFFC610D05}"/>
    <cellStyle name="Tusental 6" xfId="2816" xr:uid="{C298F0C6-14A3-4315-86CA-529EE0AAC58E}"/>
    <cellStyle name="Tusental 6 2" xfId="2817" xr:uid="{7C81AE03-BECF-49CC-8F07-B773788B94CC}"/>
    <cellStyle name="Tusental 6 2 2" xfId="2818" xr:uid="{BA8E9C6F-7BDD-42DB-AD4B-A9A9B28781F1}"/>
    <cellStyle name="Tusental 6 2 3" xfId="2819" xr:uid="{D2C5373E-7A9E-4513-B781-2F220661DD78}"/>
    <cellStyle name="Tusental 6 3" xfId="2820" xr:uid="{C56F9136-BA36-459F-A4BC-5FA7A580A994}"/>
    <cellStyle name="Tusental 6 4" xfId="2821" xr:uid="{E196374E-8834-4A7D-8170-024FD0FE206E}"/>
    <cellStyle name="Tusental 6 5" xfId="2822" xr:uid="{525FD582-EF41-442C-A9DE-6A3E5D086FB9}"/>
    <cellStyle name="Tusental 60" xfId="2823" xr:uid="{DF990882-7157-462B-924A-4ED7EF918E3B}"/>
    <cellStyle name="Tusental 61" xfId="2824" xr:uid="{CE2F6162-05E1-4F50-B549-CD72ACFB9FED}"/>
    <cellStyle name="Tusental 62" xfId="2825" xr:uid="{29C40FE0-2048-44ED-9B23-F6962699CB4C}"/>
    <cellStyle name="Tusental 63" xfId="2826" xr:uid="{DE91026B-1B92-43C9-8020-6E6F260D387F}"/>
    <cellStyle name="Tusental 64" xfId="2827" xr:uid="{8B9D2842-7C7F-45C0-9596-DB78D4C496A1}"/>
    <cellStyle name="Tusental 65" xfId="2828" xr:uid="{6E272657-A6DC-4238-B9E3-F3683D997CE6}"/>
    <cellStyle name="Tusental 66" xfId="2829" xr:uid="{97B3ABFA-D1C5-4EED-9131-75C7BDAC9293}"/>
    <cellStyle name="Tusental 67" xfId="2830" xr:uid="{70EE4298-22E9-459D-A6E8-30DF34E6F343}"/>
    <cellStyle name="Tusental 68" xfId="2831" xr:uid="{ECA74F8F-7B4B-484D-871C-6826F780E475}"/>
    <cellStyle name="Tusental 69" xfId="2832" xr:uid="{3A8437B4-2882-4AA9-AEB6-0233B2BFB04A}"/>
    <cellStyle name="Tusental 7" xfId="2833" xr:uid="{568A00CA-ECDB-4AF0-A19E-AECB1ED6F0E7}"/>
    <cellStyle name="Tusental 7 2" xfId="2834" xr:uid="{F8D66E2E-8CD4-470C-9F3B-CC5443866581}"/>
    <cellStyle name="Tusental 7 2 2" xfId="2835" xr:uid="{2E2FD7E1-070D-4970-B063-386E2800C14E}"/>
    <cellStyle name="Tusental 7 2 3" xfId="2836" xr:uid="{BF7F223A-E6A9-4681-930B-A77D32541C2A}"/>
    <cellStyle name="Tusental 7 3" xfId="2837" xr:uid="{85549AA0-5A90-4405-86C3-ADA0ECBEA883}"/>
    <cellStyle name="Tusental 7 4" xfId="2838" xr:uid="{043CD7A5-8AA1-4941-B1A6-F5966B1ADC80}"/>
    <cellStyle name="Tusental 7 5" xfId="2839" xr:uid="{AB157B7C-19CF-4B38-A921-FBA3CD628E0A}"/>
    <cellStyle name="Tusental 70" xfId="2840" xr:uid="{B463FE22-9F2A-4766-A576-AA2FD1EBC2D9}"/>
    <cellStyle name="Tusental 71" xfId="2841" xr:uid="{29D3F7AA-2FAF-468A-81F5-B5CD1505EA15}"/>
    <cellStyle name="Tusental 72" xfId="2842" xr:uid="{9310971D-1695-4F8D-B726-332A9808285F}"/>
    <cellStyle name="Tusental 73" xfId="2843" xr:uid="{06A12919-90F8-4197-B90E-6CCB863F7D1F}"/>
    <cellStyle name="Tusental 74" xfId="2844" xr:uid="{9DEC394F-DC77-4215-8319-BD637E4FBD4A}"/>
    <cellStyle name="Tusental 75" xfId="2845" xr:uid="{586C9AD3-1EC6-4B8A-A6F8-C643DFECDBE2}"/>
    <cellStyle name="Tusental 76" xfId="2846" xr:uid="{7C041EF4-87CC-4329-BA1D-DD19AAC4BE4A}"/>
    <cellStyle name="Tusental 77" xfId="2847" xr:uid="{E4F136E6-7371-4EF1-BFDA-5DE8440EC208}"/>
    <cellStyle name="Tusental 78" xfId="2848" xr:uid="{893D0178-3B9B-48AB-ACE3-84F45A878B76}"/>
    <cellStyle name="Tusental 79" xfId="2849" xr:uid="{4005E779-B947-4723-8676-70A3B0007674}"/>
    <cellStyle name="Tusental 8" xfId="2850" xr:uid="{E0D11AA1-3790-418B-B568-2D2655C5985D}"/>
    <cellStyle name="Tusental 8 2" xfId="2851" xr:uid="{232943E5-C1C2-40B8-B815-A3B584144550}"/>
    <cellStyle name="Tusental 8 2 2" xfId="2852" xr:uid="{CB42E52F-3143-4DA0-9AD0-B7871DF0BAA0}"/>
    <cellStyle name="Tusental 8 2 3" xfId="2853" xr:uid="{879E9464-B499-4CED-96E4-9B504A701112}"/>
    <cellStyle name="Tusental 8 3" xfId="2854" xr:uid="{BDDAC42A-7E47-4EA4-9D57-E8C2B675820E}"/>
    <cellStyle name="Tusental 8 4" xfId="2855" xr:uid="{C2C4522B-7C26-4096-B49C-13DD0B5B6231}"/>
    <cellStyle name="Tusental 8 5" xfId="2856" xr:uid="{35ADC11D-77B1-4456-AA72-5FA3C931053D}"/>
    <cellStyle name="Tusental 80" xfId="2857" xr:uid="{BCAFE8CE-9982-450D-AE8E-019DC895A7BB}"/>
    <cellStyle name="Tusental 81" xfId="2858" xr:uid="{8236F3E7-3EAD-4075-ACC7-763830958ACA}"/>
    <cellStyle name="Tusental 82" xfId="2859" xr:uid="{17506BC1-27C3-4BCD-9DAF-10B532BBD6A1}"/>
    <cellStyle name="Tusental 83" xfId="2860" xr:uid="{3336F409-A8C0-408C-B9AA-8C8204854D83}"/>
    <cellStyle name="Tusental 84" xfId="2861" xr:uid="{81EA2A50-9320-4005-8C35-C3B63C4A616D}"/>
    <cellStyle name="Tusental 85" xfId="2862" xr:uid="{9F23C72A-4BDE-4437-8EB6-F8AC7C343391}"/>
    <cellStyle name="Tusental 86" xfId="2863" xr:uid="{7C1F4A00-F7DC-4369-8612-ACB1399277DB}"/>
    <cellStyle name="Tusental 87" xfId="2864" xr:uid="{9159228B-E080-4838-9ADB-60B3D8459D25}"/>
    <cellStyle name="Tusental 88" xfId="2865" xr:uid="{9158B4C0-FFEB-4BEB-8908-216DB12CD1E2}"/>
    <cellStyle name="Tusental 89" xfId="2866" xr:uid="{6F9740BE-8C64-4B25-84BE-15206D65F6B9}"/>
    <cellStyle name="Tusental 9" xfId="2867" xr:uid="{827B5872-B321-4865-B8F7-5DFFE086ED74}"/>
    <cellStyle name="Tusental 9 2" xfId="2868" xr:uid="{0B3B87E0-3062-4969-B818-9BAE0FEF0D73}"/>
    <cellStyle name="Tusental 9 2 2" xfId="2869" xr:uid="{A27FDF12-AC41-4E2B-93D2-49A91BD98F2A}"/>
    <cellStyle name="Tusental 9 2 3" xfId="2870" xr:uid="{1B6015B4-5757-4B43-ACB8-015AED3D46A1}"/>
    <cellStyle name="Tusental 9 3" xfId="2871" xr:uid="{4E1661BE-82AF-4A3B-9D8C-7DBF142A2E6D}"/>
    <cellStyle name="Tusental 9 4" xfId="2872" xr:uid="{4B6CD915-01E8-4B65-A9B9-F9E52D8DA19A}"/>
    <cellStyle name="Tusental 9 5" xfId="2873" xr:uid="{B0E8C200-2AEC-4DBB-8D77-D0601DD8D0BE}"/>
    <cellStyle name="Tusental 90" xfId="2874" xr:uid="{22FD20BF-F576-42F8-9EE9-48328ADD454C}"/>
    <cellStyle name="Tusental 91" xfId="2875" xr:uid="{81E1B3A1-1227-4B76-9E77-8FD32E54F7B6}"/>
    <cellStyle name="Tusental 92" xfId="2876" xr:uid="{5046028D-01C5-43CE-817E-D58B14800F3E}"/>
    <cellStyle name="Tusental 93" xfId="2877" xr:uid="{C37504AD-9710-4DDA-B7F7-EF8A7F153648}"/>
    <cellStyle name="Tusental 94" xfId="2878" xr:uid="{66F005FF-7417-4E3D-93DD-2F82F6C8ECDA}"/>
    <cellStyle name="Tusental 95" xfId="2879" xr:uid="{9EAEAC68-F779-4597-A0AE-2E4D77DF8F71}"/>
    <cellStyle name="Tusental 96" xfId="2880" xr:uid="{23E4449C-0CED-4B46-A113-67AE1CA33E6D}"/>
    <cellStyle name="Tusental 97" xfId="2881" xr:uid="{935C4460-1BCD-4AA2-8800-F82CF183A7DD}"/>
    <cellStyle name="Tusental 98" xfId="2882" xr:uid="{4E6478A3-82FA-42F8-B85B-D5772A8AFB5D}"/>
    <cellStyle name="Tusental 99" xfId="2883" xr:uid="{3CC2F23C-5526-47CD-8019-1A2CA35ABA2F}"/>
    <cellStyle name="Tölur" xfId="1938" xr:uid="{B102B452-23B0-443D-AD71-F0CF3541C291}"/>
    <cellStyle name="Ugyldig" xfId="17" builtinId="27" customBuiltin="1"/>
    <cellStyle name="Undurstr." xfId="1939" xr:uid="{F0FE2E6A-FC9A-4D51-AC77-8F7B21A05791}"/>
    <cellStyle name="Unprotect" xfId="1940" xr:uid="{DA6095A5-C18D-467E-9D93-DC6DA32E08C3}"/>
    <cellStyle name="Utdata 2" xfId="2884" xr:uid="{FCCD5128-0025-44CF-AA98-DFA5D0B42560}"/>
    <cellStyle name="Utdata 2 2" xfId="3046" xr:uid="{C06F52B8-4B96-4F3B-8420-CAB756729ED0}"/>
    <cellStyle name="Valuta (0)_9604" xfId="2885" xr:uid="{0973895B-B3D9-4F6F-B313-BC87FE807CE9}"/>
    <cellStyle name="Valuta 2" xfId="2886" xr:uid="{916D529C-03A5-42B3-9FB1-A68DE12EA035}"/>
    <cellStyle name="variabel" xfId="1941" xr:uid="{A286DEA1-B06B-43E8-8A5B-40CAB68C9CF6}"/>
    <cellStyle name="Varningstext 2" xfId="2888" xr:uid="{AF908B08-3BFC-4A78-9C84-4E964F81FE6E}"/>
    <cellStyle name="Warning Text 2" xfId="1944" xr:uid="{A13C649B-E3B2-43FD-9AEE-7AFA7F6886F6}"/>
    <cellStyle name="Warning Text 2 2" xfId="1945" xr:uid="{A978F232-57F7-46C1-95A0-B5C24EC9CE77}"/>
    <cellStyle name="Warning Text 2 3" xfId="1946" xr:uid="{A95B0D1D-1246-4E73-8233-B304E87F1123}"/>
    <cellStyle name="Warning Text 2 4" xfId="1947" xr:uid="{D515BA3C-25C4-48D4-B42D-D724E868A7DC}"/>
    <cellStyle name="Warning Text 2 5" xfId="2887" xr:uid="{25C84084-D135-462E-A6FC-5E9E3CA9D6DF}"/>
    <cellStyle name="Warning Text 3" xfId="1948" xr:uid="{7397C2FA-92AE-4D7E-B95A-B97075C6E8BD}"/>
    <cellStyle name="Warning Text 3 2" xfId="1949" xr:uid="{416C3EE2-8099-40F6-AB2A-61B0BF06A048}"/>
    <cellStyle name="Währung [0]_Depotgebühren" xfId="1942" xr:uid="{8C53BDA2-EABB-4535-8575-B76378B6F5AD}"/>
    <cellStyle name="Währung_Depotgebühren" xfId="1943" xr:uid="{7C172D7D-931D-43FD-941A-8B34749C71AD}"/>
    <cellStyle name="Yfirskrift" xfId="1950" xr:uid="{0C519EC7-9D06-4458-B64F-D717F70B9E3F}"/>
    <cellStyle name="Yfirskrift - millistærð" xfId="1951" xr:uid="{FD53225B-F4EE-40D6-920C-80BD401E3290}"/>
    <cellStyle name="Yfirskrift_12.Millibankatekjur" xfId="1952" xr:uid="{8D5F3935-1DAB-4C6E-AE55-217CEDDBCE43}"/>
    <cellStyle name="ÄÞ¸¶ [0]_´ë¿ìÃâÇÏ¿äÃ» " xfId="230" xr:uid="{584A1530-9F15-496C-9079-24A543593A25}"/>
    <cellStyle name="ÄÞ¸¶_´ë¿ìÃâÇÏ¿äÃ» " xfId="231" xr:uid="{AEDA4E3D-96D5-4B5D-BE2E-9019CD692D47}"/>
    <cellStyle name="ÅëÈ­ [0]_´ë¿ìÃâÇÏ¿äÃ» " xfId="226" xr:uid="{A2307A35-CEDB-41EC-9DCF-8354ECE15CF8}"/>
    <cellStyle name="ÅëÈ­_´ë¿ìÃâÇÏ¿äÃ» " xfId="227" xr:uid="{0D5FB7E4-2FA8-4197-9BF6-60BADAC5A05A}"/>
    <cellStyle name="ÅRPressTxt2" xfId="2889" xr:uid="{B661DB2F-AFD6-4B83-A6F4-4E5D5C193E78}"/>
  </cellStyles>
  <dxfs count="2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5BEB9"/>
      <color rgb="FFD7DFD9"/>
      <color rgb="FF5E788E"/>
      <color rgb="FFD6DCE4"/>
      <color rgb="FF7F94A4"/>
      <color rgb="FFB2BDC8"/>
      <color rgb="FFACB9CA"/>
      <color rgb="FFD9DDE3"/>
      <color rgb="FFB4C6E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dimension ref="B1:E26"/>
  <sheetViews>
    <sheetView tabSelected="1" zoomScale="90" zoomScaleNormal="90" workbookViewId="0">
      <selection activeCell="D27" sqref="D27"/>
    </sheetView>
  </sheetViews>
  <sheetFormatPr defaultColWidth="9.140625" defaultRowHeight="15"/>
  <cols>
    <col min="1" max="1" width="9.140625" style="27"/>
    <col min="2" max="2" width="34.85546875" style="27" bestFit="1" customWidth="1"/>
    <col min="3" max="3" width="35.7109375" style="27" bestFit="1" customWidth="1"/>
    <col min="4" max="16384" width="9.140625" style="27"/>
  </cols>
  <sheetData>
    <row r="1" spans="2:5" ht="22.5" customHeight="1"/>
    <row r="2" spans="2:5">
      <c r="B2" s="639" t="s">
        <v>0</v>
      </c>
      <c r="C2" s="640"/>
    </row>
    <row r="3" spans="2:5">
      <c r="B3" s="496" t="s">
        <v>1</v>
      </c>
      <c r="C3" s="540" t="s">
        <v>2</v>
      </c>
    </row>
    <row r="4" spans="2:5">
      <c r="B4" s="639" t="s">
        <v>3</v>
      </c>
      <c r="C4" s="640"/>
      <c r="D4" s="150"/>
      <c r="E4" s="150"/>
    </row>
    <row r="5" spans="2:5">
      <c r="B5" s="497" t="s">
        <v>4</v>
      </c>
      <c r="C5" s="498" t="s">
        <v>5</v>
      </c>
      <c r="D5" s="150"/>
      <c r="E5" s="150"/>
    </row>
    <row r="6" spans="2:5">
      <c r="B6" s="495" t="s">
        <v>6</v>
      </c>
      <c r="C6" s="495"/>
    </row>
    <row r="7" spans="2:5">
      <c r="B7" s="497" t="s">
        <v>7</v>
      </c>
      <c r="C7" s="499" t="s">
        <v>8</v>
      </c>
    </row>
    <row r="8" spans="2:5">
      <c r="B8" s="495" t="s">
        <v>9</v>
      </c>
      <c r="C8" s="495"/>
    </row>
    <row r="9" spans="2:5" ht="16.5">
      <c r="B9" s="500" t="s">
        <v>10</v>
      </c>
      <c r="C9" s="154" t="s">
        <v>11</v>
      </c>
      <c r="D9" s="493"/>
    </row>
    <row r="11" spans="2:5" ht="11.25" customHeight="1">
      <c r="B11" s="641" t="s">
        <v>1300</v>
      </c>
      <c r="C11" s="641"/>
      <c r="D11" s="494"/>
      <c r="E11" s="494"/>
    </row>
    <row r="12" spans="2:5" ht="15" customHeight="1">
      <c r="B12" s="641"/>
      <c r="C12" s="641"/>
    </row>
    <row r="13" spans="2:5" ht="15" customHeight="1">
      <c r="B13" s="641"/>
      <c r="C13" s="641"/>
    </row>
    <row r="14" spans="2:5" ht="15" customHeight="1">
      <c r="B14" s="641"/>
      <c r="C14" s="641"/>
    </row>
    <row r="15" spans="2:5" ht="15" customHeight="1">
      <c r="B15" s="641"/>
      <c r="C15" s="641"/>
    </row>
    <row r="16" spans="2:5" ht="15" customHeight="1">
      <c r="B16" s="641"/>
      <c r="C16" s="641"/>
    </row>
    <row r="17" spans="2:3" ht="15" customHeight="1">
      <c r="B17" s="641"/>
      <c r="C17" s="641"/>
    </row>
    <row r="18" spans="2:3" ht="15" customHeight="1">
      <c r="B18" s="641"/>
      <c r="C18" s="641"/>
    </row>
    <row r="19" spans="2:3" ht="15" customHeight="1">
      <c r="B19" s="641"/>
      <c r="C19" s="641"/>
    </row>
    <row r="20" spans="2:3" ht="15" customHeight="1">
      <c r="B20" s="641"/>
      <c r="C20" s="641"/>
    </row>
    <row r="21" spans="2:3" ht="15" customHeight="1">
      <c r="B21" s="641"/>
      <c r="C21" s="641"/>
    </row>
    <row r="22" spans="2:3" ht="15" customHeight="1">
      <c r="B22" s="641"/>
      <c r="C22" s="641"/>
    </row>
    <row r="23" spans="2:3" ht="15" customHeight="1">
      <c r="B23" s="641"/>
      <c r="C23" s="641"/>
    </row>
    <row r="24" spans="2:3" ht="15" customHeight="1">
      <c r="B24" s="303"/>
      <c r="C24" s="303"/>
    </row>
    <row r="25" spans="2:3" ht="15" customHeight="1">
      <c r="B25" s="303"/>
      <c r="C25" s="303"/>
    </row>
    <row r="26" spans="2:3">
      <c r="B26" s="30"/>
      <c r="C26" s="30"/>
    </row>
  </sheetData>
  <mergeCells count="3">
    <mergeCell ref="B2:C2"/>
    <mergeCell ref="B4:C4"/>
    <mergeCell ref="B11:C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43D3-9EA3-4ED5-8594-0D0DCE16F9AD}">
  <sheetPr>
    <pageSetUpPr fitToPage="1"/>
  </sheetPr>
  <dimension ref="A1:N72"/>
  <sheetViews>
    <sheetView showGridLines="0" topLeftCell="A22" zoomScale="90" zoomScaleNormal="90" workbookViewId="0">
      <selection activeCell="D13" sqref="D13"/>
    </sheetView>
  </sheetViews>
  <sheetFormatPr defaultColWidth="9.140625" defaultRowHeight="15"/>
  <cols>
    <col min="1" max="1" width="6" style="72" customWidth="1"/>
    <col min="2" max="2" width="9.5703125" style="71" customWidth="1"/>
    <col min="3" max="3" width="56" style="72" customWidth="1"/>
    <col min="4" max="4" width="17.85546875" style="73" customWidth="1"/>
    <col min="5" max="5" width="19" style="72" customWidth="1"/>
    <col min="6" max="6" width="44.42578125" style="72" customWidth="1"/>
    <col min="7" max="7" width="21.42578125" style="72" customWidth="1"/>
    <col min="8" max="16384" width="9.140625" style="72"/>
  </cols>
  <sheetData>
    <row r="1" spans="1:14">
      <c r="A1" s="70"/>
    </row>
    <row r="2" spans="1:14" ht="21">
      <c r="B2" s="169" t="s">
        <v>470</v>
      </c>
      <c r="E2" s="509" t="s">
        <v>151</v>
      </c>
    </row>
    <row r="3" spans="1:14" ht="21">
      <c r="B3" s="169"/>
    </row>
    <row r="4" spans="1:14">
      <c r="B4" s="74"/>
      <c r="C4" s="14"/>
      <c r="D4" s="14"/>
      <c r="E4" s="14"/>
    </row>
    <row r="5" spans="1:14">
      <c r="B5" s="704"/>
      <c r="C5" s="705"/>
      <c r="D5" s="708" t="s">
        <v>471</v>
      </c>
      <c r="E5" s="708"/>
      <c r="F5" s="15"/>
    </row>
    <row r="6" spans="1:14">
      <c r="B6" s="706"/>
      <c r="C6" s="707"/>
      <c r="D6" s="330" t="s">
        <v>2</v>
      </c>
      <c r="E6" s="362" t="s">
        <v>154</v>
      </c>
    </row>
    <row r="7" spans="1:14">
      <c r="B7" s="709" t="s">
        <v>472</v>
      </c>
      <c r="C7" s="710"/>
      <c r="D7" s="710"/>
      <c r="E7" s="711"/>
    </row>
    <row r="8" spans="1:14" ht="30">
      <c r="B8" s="76">
        <v>1</v>
      </c>
      <c r="C8" s="77" t="s">
        <v>473</v>
      </c>
      <c r="D8" s="443">
        <v>111337.53164972</v>
      </c>
      <c r="E8" s="443">
        <v>107542.49971811997</v>
      </c>
    </row>
    <row r="9" spans="1:14" ht="45">
      <c r="B9" s="78">
        <v>2</v>
      </c>
      <c r="C9" s="77" t="s">
        <v>474</v>
      </c>
      <c r="D9" s="311">
        <v>0</v>
      </c>
      <c r="E9" s="311">
        <v>0</v>
      </c>
    </row>
    <row r="10" spans="1:14" ht="30">
      <c r="B10" s="78">
        <v>3</v>
      </c>
      <c r="C10" s="77" t="s">
        <v>475</v>
      </c>
      <c r="D10" s="311">
        <v>0</v>
      </c>
      <c r="E10" s="311">
        <v>0</v>
      </c>
    </row>
    <row r="11" spans="1:14" ht="30">
      <c r="B11" s="78">
        <v>4</v>
      </c>
      <c r="C11" s="77" t="s">
        <v>476</v>
      </c>
      <c r="D11" s="311">
        <v>0</v>
      </c>
      <c r="E11" s="311">
        <v>0</v>
      </c>
      <c r="F11" s="79"/>
      <c r="N11" s="487"/>
    </row>
    <row r="12" spans="1:14">
      <c r="B12" s="78">
        <v>5</v>
      </c>
      <c r="C12" s="77" t="s">
        <v>477</v>
      </c>
      <c r="D12" s="311">
        <v>0</v>
      </c>
      <c r="E12" s="311">
        <v>0</v>
      </c>
    </row>
    <row r="13" spans="1:14">
      <c r="B13" s="76">
        <v>6</v>
      </c>
      <c r="C13" s="80" t="s">
        <v>478</v>
      </c>
      <c r="D13" s="249">
        <v>-1210.2519272860798</v>
      </c>
      <c r="E13" s="249">
        <v>-1220.7542850576401</v>
      </c>
    </row>
    <row r="14" spans="1:14" ht="30">
      <c r="B14" s="178">
        <v>7</v>
      </c>
      <c r="C14" s="81" t="s">
        <v>479</v>
      </c>
      <c r="D14" s="445">
        <v>110127.27972243392</v>
      </c>
      <c r="E14" s="445">
        <v>106321.74543306234</v>
      </c>
    </row>
    <row r="15" spans="1:14">
      <c r="B15" s="701" t="s">
        <v>480</v>
      </c>
      <c r="C15" s="702"/>
      <c r="D15" s="702"/>
      <c r="E15" s="703"/>
    </row>
    <row r="16" spans="1:14" ht="30">
      <c r="B16" s="83">
        <v>8</v>
      </c>
      <c r="C16" s="77" t="s">
        <v>481</v>
      </c>
      <c r="D16" s="444">
        <v>174.71655034799997</v>
      </c>
      <c r="E16" s="444">
        <v>108.23422545999999</v>
      </c>
    </row>
    <row r="17" spans="2:6" ht="30">
      <c r="B17" s="83" t="s">
        <v>482</v>
      </c>
      <c r="C17" s="84" t="s">
        <v>483</v>
      </c>
      <c r="D17" s="311">
        <v>0</v>
      </c>
      <c r="E17" s="311">
        <v>0</v>
      </c>
    </row>
    <row r="18" spans="2:6" ht="30">
      <c r="B18" s="83">
        <v>9</v>
      </c>
      <c r="C18" s="82" t="s">
        <v>484</v>
      </c>
      <c r="D18" s="444">
        <v>196.04371682199999</v>
      </c>
      <c r="E18" s="444">
        <v>202.49644502000001</v>
      </c>
    </row>
    <row r="19" spans="2:6" ht="30">
      <c r="B19" s="78" t="s">
        <v>485</v>
      </c>
      <c r="C19" s="84" t="s">
        <v>486</v>
      </c>
      <c r="D19" s="311">
        <v>0</v>
      </c>
      <c r="E19" s="311">
        <v>0</v>
      </c>
    </row>
    <row r="20" spans="2:6">
      <c r="B20" s="96" t="s">
        <v>487</v>
      </c>
      <c r="C20" s="84" t="s">
        <v>488</v>
      </c>
      <c r="D20" s="311">
        <v>0</v>
      </c>
      <c r="E20" s="311">
        <v>0</v>
      </c>
    </row>
    <row r="21" spans="2:6" ht="30">
      <c r="B21" s="78">
        <v>10</v>
      </c>
      <c r="C21" s="85" t="s">
        <v>489</v>
      </c>
      <c r="D21" s="311">
        <v>0</v>
      </c>
      <c r="E21" s="311">
        <v>0</v>
      </c>
    </row>
    <row r="22" spans="2:6" ht="30">
      <c r="B22" s="78" t="s">
        <v>490</v>
      </c>
      <c r="C22" s="85" t="s">
        <v>491</v>
      </c>
      <c r="D22" s="311">
        <v>0</v>
      </c>
      <c r="E22" s="311">
        <v>0</v>
      </c>
    </row>
    <row r="23" spans="2:6" ht="30">
      <c r="B23" s="78" t="s">
        <v>492</v>
      </c>
      <c r="C23" s="85" t="s">
        <v>493</v>
      </c>
      <c r="D23" s="311">
        <v>0</v>
      </c>
      <c r="E23" s="311">
        <v>0</v>
      </c>
    </row>
    <row r="24" spans="2:6" ht="30">
      <c r="B24" s="78">
        <v>11</v>
      </c>
      <c r="C24" s="80" t="s">
        <v>494</v>
      </c>
      <c r="D24" s="311">
        <v>0</v>
      </c>
      <c r="E24" s="311">
        <v>0</v>
      </c>
      <c r="F24" s="116"/>
    </row>
    <row r="25" spans="2:6" ht="30">
      <c r="B25" s="78">
        <v>12</v>
      </c>
      <c r="C25" s="80" t="s">
        <v>495</v>
      </c>
      <c r="D25" s="311">
        <v>0</v>
      </c>
      <c r="E25" s="311">
        <v>0</v>
      </c>
      <c r="F25" s="116"/>
    </row>
    <row r="26" spans="2:6">
      <c r="B26" s="179">
        <v>13</v>
      </c>
      <c r="C26" s="176" t="s">
        <v>496</v>
      </c>
      <c r="D26" s="446">
        <v>370.76026716999996</v>
      </c>
      <c r="E26" s="446">
        <v>310.73067048000001</v>
      </c>
    </row>
    <row r="27" spans="2:6">
      <c r="B27" s="701" t="s">
        <v>497</v>
      </c>
      <c r="C27" s="702"/>
      <c r="D27" s="702"/>
      <c r="E27" s="703"/>
    </row>
    <row r="28" spans="2:6" ht="30">
      <c r="B28" s="76">
        <v>14</v>
      </c>
      <c r="C28" s="77" t="s">
        <v>498</v>
      </c>
      <c r="D28" s="311">
        <v>0</v>
      </c>
      <c r="E28" s="444">
        <v>4.0991932899999988</v>
      </c>
    </row>
    <row r="29" spans="2:6" ht="30">
      <c r="B29" s="76">
        <v>15</v>
      </c>
      <c r="C29" s="80" t="s">
        <v>499</v>
      </c>
      <c r="D29" s="311">
        <v>0</v>
      </c>
      <c r="E29" s="443">
        <v>65.665875709999995</v>
      </c>
    </row>
    <row r="30" spans="2:6">
      <c r="B30" s="76">
        <v>16</v>
      </c>
      <c r="C30" s="80" t="s">
        <v>500</v>
      </c>
      <c r="D30" s="311">
        <v>0</v>
      </c>
      <c r="E30" s="311">
        <v>0</v>
      </c>
    </row>
    <row r="31" spans="2:6" ht="30">
      <c r="B31" s="78" t="s">
        <v>501</v>
      </c>
      <c r="C31" s="77" t="s">
        <v>502</v>
      </c>
      <c r="D31" s="311">
        <v>0</v>
      </c>
      <c r="E31" s="311">
        <v>0</v>
      </c>
    </row>
    <row r="32" spans="2:6">
      <c r="B32" s="78">
        <v>17</v>
      </c>
      <c r="C32" s="80" t="s">
        <v>503</v>
      </c>
      <c r="D32" s="311">
        <v>0</v>
      </c>
      <c r="E32" s="311">
        <v>0</v>
      </c>
    </row>
    <row r="33" spans="2:7">
      <c r="B33" s="78" t="s">
        <v>504</v>
      </c>
      <c r="C33" s="80" t="s">
        <v>505</v>
      </c>
      <c r="D33" s="311">
        <v>0</v>
      </c>
      <c r="E33" s="311">
        <v>0</v>
      </c>
    </row>
    <row r="34" spans="2:7">
      <c r="B34" s="179">
        <v>18</v>
      </c>
      <c r="C34" s="177" t="s">
        <v>506</v>
      </c>
      <c r="D34" s="311">
        <v>0</v>
      </c>
      <c r="E34" s="446">
        <v>69.765068999999997</v>
      </c>
    </row>
    <row r="35" spans="2:7">
      <c r="B35" s="701" t="s">
        <v>507</v>
      </c>
      <c r="C35" s="702"/>
      <c r="D35" s="702"/>
      <c r="E35" s="703"/>
    </row>
    <row r="36" spans="2:7">
      <c r="B36" s="76">
        <v>19</v>
      </c>
      <c r="C36" s="77" t="s">
        <v>508</v>
      </c>
      <c r="D36" s="444">
        <v>38239.622778403791</v>
      </c>
      <c r="E36" s="444">
        <v>40566.90253498478</v>
      </c>
    </row>
    <row r="37" spans="2:7">
      <c r="B37" s="76">
        <v>20</v>
      </c>
      <c r="C37" s="77" t="s">
        <v>509</v>
      </c>
      <c r="D37" s="249">
        <v>-23103.484227099885</v>
      </c>
      <c r="E37" s="249">
        <v>-24230.075334753568</v>
      </c>
    </row>
    <row r="38" spans="2:7" ht="45" customHeight="1">
      <c r="B38" s="76">
        <v>21</v>
      </c>
      <c r="C38" s="77" t="s">
        <v>510</v>
      </c>
      <c r="D38" s="311">
        <v>0</v>
      </c>
      <c r="E38" s="311">
        <v>0</v>
      </c>
    </row>
    <row r="39" spans="2:7">
      <c r="B39" s="179">
        <v>22</v>
      </c>
      <c r="C39" s="177" t="s">
        <v>511</v>
      </c>
      <c r="D39" s="446">
        <v>15136.138551303904</v>
      </c>
      <c r="E39" s="446">
        <v>16336.82720023121</v>
      </c>
    </row>
    <row r="40" spans="2:7" ht="14.45" customHeight="1">
      <c r="B40" s="712" t="s">
        <v>512</v>
      </c>
      <c r="C40" s="713"/>
      <c r="D40" s="713"/>
      <c r="E40" s="714"/>
    </row>
    <row r="41" spans="2:7" ht="52.5" customHeight="1">
      <c r="B41" s="83" t="s">
        <v>513</v>
      </c>
      <c r="C41" s="77" t="s">
        <v>514</v>
      </c>
      <c r="D41" s="311">
        <v>0</v>
      </c>
      <c r="E41" s="311">
        <v>0</v>
      </c>
    </row>
    <row r="42" spans="2:7" ht="30">
      <c r="B42" s="83" t="s">
        <v>515</v>
      </c>
      <c r="C42" s="59" t="s">
        <v>516</v>
      </c>
      <c r="D42" s="311">
        <v>0</v>
      </c>
      <c r="E42" s="311">
        <v>0</v>
      </c>
    </row>
    <row r="43" spans="2:7" ht="30">
      <c r="B43" s="86" t="s">
        <v>517</v>
      </c>
      <c r="C43" s="84" t="s">
        <v>518</v>
      </c>
      <c r="D43" s="311">
        <v>0</v>
      </c>
      <c r="E43" s="311">
        <v>0</v>
      </c>
      <c r="F43" s="476"/>
    </row>
    <row r="44" spans="2:7" ht="30">
      <c r="B44" s="86" t="s">
        <v>519</v>
      </c>
      <c r="C44" s="84" t="s">
        <v>520</v>
      </c>
      <c r="D44" s="311">
        <v>0</v>
      </c>
      <c r="E44" s="311">
        <v>0</v>
      </c>
    </row>
    <row r="45" spans="2:7" ht="40.5" customHeight="1">
      <c r="B45" s="86" t="s">
        <v>521</v>
      </c>
      <c r="C45" s="87" t="s">
        <v>522</v>
      </c>
      <c r="D45" s="311">
        <v>0</v>
      </c>
      <c r="E45" s="311">
        <v>0</v>
      </c>
    </row>
    <row r="46" spans="2:7" ht="30">
      <c r="B46" s="86" t="s">
        <v>523</v>
      </c>
      <c r="C46" s="84" t="s">
        <v>524</v>
      </c>
      <c r="D46" s="311">
        <v>0</v>
      </c>
      <c r="E46" s="311">
        <v>0</v>
      </c>
    </row>
    <row r="47" spans="2:7">
      <c r="B47" s="86" t="s">
        <v>525</v>
      </c>
      <c r="C47" s="84" t="s">
        <v>526</v>
      </c>
      <c r="D47" s="311">
        <v>0</v>
      </c>
      <c r="E47" s="311">
        <v>0</v>
      </c>
    </row>
    <row r="48" spans="2:7" ht="30">
      <c r="B48" s="86" t="s">
        <v>527</v>
      </c>
      <c r="C48" s="97" t="s">
        <v>528</v>
      </c>
      <c r="D48" s="311">
        <v>0</v>
      </c>
      <c r="E48" s="311">
        <v>0</v>
      </c>
      <c r="F48" s="116"/>
      <c r="G48" s="117"/>
    </row>
    <row r="49" spans="2:7" ht="30">
      <c r="B49" s="86" t="s">
        <v>529</v>
      </c>
      <c r="C49" s="97" t="s">
        <v>530</v>
      </c>
      <c r="D49" s="311">
        <v>0</v>
      </c>
      <c r="E49" s="311">
        <v>0</v>
      </c>
      <c r="F49" s="116"/>
      <c r="G49" s="117"/>
    </row>
    <row r="50" spans="2:7" ht="30">
      <c r="B50" s="86" t="s">
        <v>531</v>
      </c>
      <c r="C50" s="84" t="s">
        <v>532</v>
      </c>
      <c r="D50" s="311">
        <v>0</v>
      </c>
      <c r="E50" s="311">
        <v>0</v>
      </c>
    </row>
    <row r="51" spans="2:7">
      <c r="B51" s="179" t="s">
        <v>533</v>
      </c>
      <c r="C51" s="177" t="s">
        <v>534</v>
      </c>
      <c r="D51" s="311">
        <v>0</v>
      </c>
      <c r="E51" s="311">
        <v>0</v>
      </c>
    </row>
    <row r="52" spans="2:7" ht="14.45" customHeight="1">
      <c r="B52" s="698" t="s">
        <v>535</v>
      </c>
      <c r="C52" s="699"/>
      <c r="D52" s="699"/>
      <c r="E52" s="700"/>
    </row>
    <row r="53" spans="2:7">
      <c r="B53" s="178">
        <v>23</v>
      </c>
      <c r="C53" s="88" t="s">
        <v>536</v>
      </c>
      <c r="D53" s="447">
        <v>11077.463214457272</v>
      </c>
      <c r="E53" s="447">
        <v>10675.129391723645</v>
      </c>
    </row>
    <row r="54" spans="2:7">
      <c r="B54" s="179">
        <v>24</v>
      </c>
      <c r="C54" s="177" t="s">
        <v>191</v>
      </c>
      <c r="D54" s="446">
        <v>125634.17854090781</v>
      </c>
      <c r="E54" s="446">
        <v>123039.06837277356</v>
      </c>
    </row>
    <row r="55" spans="2:7">
      <c r="B55" s="701" t="s">
        <v>537</v>
      </c>
      <c r="C55" s="702"/>
      <c r="D55" s="702"/>
      <c r="E55" s="703"/>
    </row>
    <row r="56" spans="2:7">
      <c r="B56" s="76">
        <v>25</v>
      </c>
      <c r="C56" s="75" t="s">
        <v>192</v>
      </c>
      <c r="D56" s="448">
        <v>8.8172369518461338</v>
      </c>
      <c r="E56" s="448">
        <v>8.6762111684566907</v>
      </c>
    </row>
    <row r="57" spans="2:7" ht="30">
      <c r="B57" s="96" t="s">
        <v>538</v>
      </c>
      <c r="C57" s="59" t="s">
        <v>539</v>
      </c>
      <c r="D57" s="448">
        <v>8.8172369518461338</v>
      </c>
      <c r="E57" s="448">
        <v>8.6762111684566907</v>
      </c>
    </row>
    <row r="58" spans="2:7" ht="45">
      <c r="B58" s="83" t="s">
        <v>540</v>
      </c>
      <c r="C58" s="77" t="s">
        <v>541</v>
      </c>
      <c r="D58" s="448">
        <v>8.8172369518461338</v>
      </c>
      <c r="E58" s="448">
        <v>8.6762111684566907</v>
      </c>
    </row>
    <row r="59" spans="2:7">
      <c r="B59" s="83">
        <v>26</v>
      </c>
      <c r="C59" s="59" t="s">
        <v>542</v>
      </c>
      <c r="D59" s="448">
        <v>3</v>
      </c>
      <c r="E59" s="448">
        <v>3</v>
      </c>
    </row>
    <row r="60" spans="2:7" ht="30">
      <c r="B60" s="83" t="s">
        <v>543</v>
      </c>
      <c r="C60" s="59" t="s">
        <v>544</v>
      </c>
      <c r="D60" s="311">
        <v>0</v>
      </c>
      <c r="E60" s="311">
        <v>0</v>
      </c>
    </row>
    <row r="61" spans="2:7" ht="30">
      <c r="B61" s="83" t="s">
        <v>545</v>
      </c>
      <c r="C61" s="59" t="s">
        <v>171</v>
      </c>
      <c r="D61" s="311">
        <v>0</v>
      </c>
      <c r="E61" s="311">
        <v>0</v>
      </c>
    </row>
    <row r="62" spans="2:7">
      <c r="B62" s="96">
        <v>27</v>
      </c>
      <c r="C62" s="59" t="s">
        <v>201</v>
      </c>
      <c r="D62" s="311">
        <v>0</v>
      </c>
      <c r="E62" s="311">
        <v>0</v>
      </c>
    </row>
    <row r="63" spans="2:7">
      <c r="B63" s="83" t="s">
        <v>546</v>
      </c>
      <c r="C63" s="59" t="s">
        <v>547</v>
      </c>
      <c r="D63" s="311">
        <v>0</v>
      </c>
      <c r="E63" s="311">
        <v>0</v>
      </c>
    </row>
    <row r="64" spans="2:7">
      <c r="B64" s="701" t="s">
        <v>548</v>
      </c>
      <c r="C64" s="702"/>
      <c r="D64" s="702"/>
      <c r="E64" s="703"/>
    </row>
    <row r="65" spans="2:13" ht="30">
      <c r="B65" s="78" t="s">
        <v>549</v>
      </c>
      <c r="C65" s="80" t="s">
        <v>550</v>
      </c>
      <c r="D65" s="192"/>
      <c r="E65" s="192"/>
      <c r="L65" s="70"/>
    </row>
    <row r="66" spans="2:13" s="14" customFormat="1" ht="15" customHeight="1">
      <c r="B66" s="701" t="s">
        <v>551</v>
      </c>
      <c r="C66" s="702"/>
      <c r="D66" s="702"/>
      <c r="E66" s="703"/>
    </row>
    <row r="67" spans="2:13" s="14" customFormat="1" ht="45">
      <c r="B67" s="96">
        <v>28</v>
      </c>
      <c r="C67" s="59" t="s">
        <v>552</v>
      </c>
      <c r="D67" s="311">
        <v>0</v>
      </c>
      <c r="E67" s="311">
        <v>0</v>
      </c>
      <c r="M67" s="34"/>
    </row>
    <row r="68" spans="2:13" s="14" customFormat="1" ht="45">
      <c r="B68" s="96">
        <v>29</v>
      </c>
      <c r="C68" s="59" t="s">
        <v>553</v>
      </c>
      <c r="D68" s="311">
        <v>0</v>
      </c>
      <c r="E68" s="311">
        <v>0</v>
      </c>
      <c r="M68" s="34"/>
    </row>
    <row r="69" spans="2:13" s="14" customFormat="1" ht="84" customHeight="1">
      <c r="B69" s="96">
        <v>30</v>
      </c>
      <c r="C69" s="59" t="s">
        <v>554</v>
      </c>
      <c r="D69" s="311">
        <v>0</v>
      </c>
      <c r="E69" s="521">
        <v>69.765068999999997</v>
      </c>
      <c r="M69" s="34"/>
    </row>
    <row r="70" spans="2:13" s="14" customFormat="1" ht="87.6" customHeight="1">
      <c r="B70" s="96" t="s">
        <v>555</v>
      </c>
      <c r="C70" s="59" t="s">
        <v>556</v>
      </c>
      <c r="D70" s="521">
        <v>125634.17854090781</v>
      </c>
      <c r="E70" s="521">
        <v>122969.30330377356</v>
      </c>
      <c r="M70" s="34"/>
    </row>
    <row r="71" spans="2:13" s="14" customFormat="1" ht="87" customHeight="1">
      <c r="B71" s="96">
        <v>31</v>
      </c>
      <c r="C71" s="59" t="s">
        <v>557</v>
      </c>
      <c r="D71" s="521">
        <v>125634.17854090781</v>
      </c>
      <c r="E71" s="521">
        <v>122969.30330377356</v>
      </c>
      <c r="M71" s="34"/>
    </row>
    <row r="72" spans="2:13" s="14" customFormat="1" ht="105" customHeight="1">
      <c r="B72" s="96" t="s">
        <v>558</v>
      </c>
      <c r="C72" s="59" t="s">
        <v>559</v>
      </c>
      <c r="D72" s="520">
        <v>8.8172369518461338</v>
      </c>
      <c r="E72" s="520">
        <v>8.6811335064269297</v>
      </c>
      <c r="M72" s="34"/>
    </row>
  </sheetData>
  <mergeCells count="11">
    <mergeCell ref="B52:E52"/>
    <mergeCell ref="B55:E55"/>
    <mergeCell ref="B64:E64"/>
    <mergeCell ref="B5:C6"/>
    <mergeCell ref="B66:E66"/>
    <mergeCell ref="D5:E5"/>
    <mergeCell ref="B7:E7"/>
    <mergeCell ref="B15:E15"/>
    <mergeCell ref="B27:E27"/>
    <mergeCell ref="B35:E35"/>
    <mergeCell ref="B40:E40"/>
  </mergeCells>
  <conditionalFormatting sqref="D9">
    <cfRule type="cellIs" dxfId="16" priority="15" stopIfTrue="1" operator="lessThan">
      <formula>0</formula>
    </cfRule>
  </conditionalFormatting>
  <conditionalFormatting sqref="E9:E11">
    <cfRule type="cellIs" dxfId="15" priority="14" stopIfTrue="1" operator="lessThan">
      <formula>0</formula>
    </cfRule>
  </conditionalFormatting>
  <conditionalFormatting sqref="D10:D12">
    <cfRule type="cellIs" dxfId="14" priority="13" stopIfTrue="1" operator="lessThan">
      <formula>0</formula>
    </cfRule>
  </conditionalFormatting>
  <conditionalFormatting sqref="E12">
    <cfRule type="cellIs" dxfId="13" priority="12" stopIfTrue="1" operator="lessThan">
      <formula>0</formula>
    </cfRule>
  </conditionalFormatting>
  <conditionalFormatting sqref="D17:E17">
    <cfRule type="cellIs" dxfId="12" priority="11" stopIfTrue="1" operator="lessThan">
      <formula>0</formula>
    </cfRule>
  </conditionalFormatting>
  <conditionalFormatting sqref="D19:E25">
    <cfRule type="cellIs" dxfId="11" priority="10" stopIfTrue="1" operator="lessThan">
      <formula>0</formula>
    </cfRule>
  </conditionalFormatting>
  <conditionalFormatting sqref="D28:D34">
    <cfRule type="cellIs" dxfId="10" priority="9" stopIfTrue="1" operator="lessThan">
      <formula>0</formula>
    </cfRule>
  </conditionalFormatting>
  <conditionalFormatting sqref="E30:E31">
    <cfRule type="cellIs" dxfId="9" priority="8" stopIfTrue="1" operator="lessThan">
      <formula>0</formula>
    </cfRule>
  </conditionalFormatting>
  <conditionalFormatting sqref="E32:E33">
    <cfRule type="cellIs" dxfId="8" priority="7" stopIfTrue="1" operator="lessThan">
      <formula>0</formula>
    </cfRule>
  </conditionalFormatting>
  <conditionalFormatting sqref="D38:E38">
    <cfRule type="cellIs" dxfId="7" priority="6" stopIfTrue="1" operator="lessThan">
      <formula>0</formula>
    </cfRule>
  </conditionalFormatting>
  <conditionalFormatting sqref="D41:E51">
    <cfRule type="cellIs" dxfId="6" priority="5" stopIfTrue="1" operator="lessThan">
      <formula>0</formula>
    </cfRule>
  </conditionalFormatting>
  <conditionalFormatting sqref="D60:E62">
    <cfRule type="cellIs" dxfId="5" priority="4" stopIfTrue="1" operator="lessThan">
      <formula>0</formula>
    </cfRule>
  </conditionalFormatting>
  <conditionalFormatting sqref="D63:E63">
    <cfRule type="cellIs" dxfId="4" priority="3" stopIfTrue="1" operator="lessThan">
      <formula>0</formula>
    </cfRule>
  </conditionalFormatting>
  <conditionalFormatting sqref="D67:E68">
    <cfRule type="cellIs" dxfId="3" priority="2" stopIfTrue="1" operator="lessThan">
      <formula>0</formula>
    </cfRule>
  </conditionalFormatting>
  <conditionalFormatting sqref="D69">
    <cfRule type="cellIs" dxfId="2" priority="1" stopIfTrue="1" operator="lessThan">
      <formula>0</formula>
    </cfRule>
  </conditionalFormatting>
  <hyperlinks>
    <hyperlink ref="E2" location="'Index '!A1" display="Return to index" xr:uid="{FB4262AE-42B3-40E1-B74F-FACBFBB6F2F4}"/>
  </hyperlinks>
  <pageMargins left="0.51181102362204722" right="0.51181102362204722" top="0.74803149606299213" bottom="0.74803149606299213" header="0.31496062992125984" footer="0.31496062992125984"/>
  <pageSetup paperSize="9" scale="8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pageSetUpPr fitToPage="1"/>
  </sheetPr>
  <dimension ref="A2:N43"/>
  <sheetViews>
    <sheetView showGridLines="0" zoomScale="90" zoomScaleNormal="90" workbookViewId="0">
      <selection activeCell="R24" sqref="R24"/>
    </sheetView>
  </sheetViews>
  <sheetFormatPr defaultColWidth="9.140625" defaultRowHeight="15"/>
  <cols>
    <col min="1" max="1" width="4.85546875" style="90" customWidth="1"/>
    <col min="2" max="2" width="9.140625" style="90"/>
    <col min="3" max="3" width="51.42578125" style="90" customWidth="1"/>
    <col min="4" max="4" width="26.42578125" style="90" customWidth="1"/>
    <col min="5" max="10" width="9.140625" style="90"/>
    <col min="11" max="11" width="14.85546875" style="90" customWidth="1"/>
    <col min="12" max="16384" width="9.140625" style="90"/>
  </cols>
  <sheetData>
    <row r="2" spans="1:14" ht="18.75" customHeight="1">
      <c r="A2" s="89"/>
      <c r="B2" s="169" t="s">
        <v>560</v>
      </c>
      <c r="C2" s="3"/>
      <c r="D2" s="3"/>
      <c r="K2" s="509" t="s">
        <v>151</v>
      </c>
    </row>
    <row r="3" spans="1:14" ht="18" customHeight="1">
      <c r="A3" s="89"/>
      <c r="B3" s="169"/>
      <c r="C3" s="3"/>
      <c r="D3" s="3"/>
    </row>
    <row r="4" spans="1:14" ht="17.25" customHeight="1">
      <c r="A4" s="89"/>
      <c r="B4" s="3"/>
      <c r="C4" s="3"/>
      <c r="D4" s="3"/>
    </row>
    <row r="5" spans="1:14">
      <c r="B5" s="715" t="s">
        <v>253</v>
      </c>
      <c r="C5" s="716"/>
      <c r="D5" s="331" t="s">
        <v>471</v>
      </c>
    </row>
    <row r="6" spans="1:14" ht="30">
      <c r="B6" s="332" t="s">
        <v>561</v>
      </c>
      <c r="C6" s="332" t="s">
        <v>562</v>
      </c>
      <c r="D6" s="396">
        <v>111337.53164972</v>
      </c>
    </row>
    <row r="7" spans="1:14">
      <c r="B7" s="91" t="s">
        <v>563</v>
      </c>
      <c r="C7" s="92" t="s">
        <v>564</v>
      </c>
      <c r="D7" s="449">
        <v>48638.530878370009</v>
      </c>
    </row>
    <row r="8" spans="1:14">
      <c r="B8" s="91" t="s">
        <v>565</v>
      </c>
      <c r="C8" s="92" t="s">
        <v>566</v>
      </c>
      <c r="D8" s="450">
        <v>62699.000771349994</v>
      </c>
    </row>
    <row r="9" spans="1:14">
      <c r="B9" s="91" t="s">
        <v>567</v>
      </c>
      <c r="C9" s="92" t="s">
        <v>568</v>
      </c>
      <c r="D9" s="311">
        <v>0</v>
      </c>
    </row>
    <row r="10" spans="1:14">
      <c r="B10" s="91" t="s">
        <v>569</v>
      </c>
      <c r="C10" s="92" t="s">
        <v>570</v>
      </c>
      <c r="D10" s="449">
        <v>11637.74563969</v>
      </c>
    </row>
    <row r="11" spans="1:14" ht="45">
      <c r="B11" s="91" t="s">
        <v>571</v>
      </c>
      <c r="C11" s="92" t="s">
        <v>572</v>
      </c>
      <c r="D11" s="311">
        <v>0</v>
      </c>
      <c r="N11" s="486"/>
    </row>
    <row r="12" spans="1:14">
      <c r="B12" s="91" t="s">
        <v>573</v>
      </c>
      <c r="C12" s="92" t="s">
        <v>574</v>
      </c>
      <c r="D12" s="449">
        <v>886.02652143809098</v>
      </c>
    </row>
    <row r="13" spans="1:14">
      <c r="B13" s="91" t="s">
        <v>575</v>
      </c>
      <c r="C13" s="92" t="s">
        <v>576</v>
      </c>
      <c r="D13" s="449">
        <v>5882.0011537499995</v>
      </c>
    </row>
    <row r="14" spans="1:14">
      <c r="B14" s="91" t="s">
        <v>577</v>
      </c>
      <c r="C14" s="92" t="s">
        <v>578</v>
      </c>
      <c r="D14" s="449">
        <v>23759.834909597943</v>
      </c>
    </row>
    <row r="15" spans="1:14">
      <c r="B15" s="91" t="s">
        <v>579</v>
      </c>
      <c r="C15" s="113" t="s">
        <v>580</v>
      </c>
      <c r="D15" s="449">
        <v>13088.02866352236</v>
      </c>
    </row>
    <row r="16" spans="1:14">
      <c r="B16" s="91" t="s">
        <v>581</v>
      </c>
      <c r="C16" s="92" t="s">
        <v>582</v>
      </c>
      <c r="D16" s="449">
        <v>1462.55303546306</v>
      </c>
    </row>
    <row r="17" spans="2:4" ht="30">
      <c r="B17" s="91" t="s">
        <v>583</v>
      </c>
      <c r="C17" s="92" t="s">
        <v>584</v>
      </c>
      <c r="D17" s="449">
        <v>5982.8108478885479</v>
      </c>
    </row>
    <row r="43" spans="6:6">
      <c r="F43" s="475"/>
    </row>
  </sheetData>
  <mergeCells count="1">
    <mergeCell ref="B5:C5"/>
  </mergeCells>
  <conditionalFormatting sqref="D9">
    <cfRule type="cellIs" dxfId="1" priority="2" stopIfTrue="1" operator="lessThan">
      <formula>0</formula>
    </cfRule>
  </conditionalFormatting>
  <conditionalFormatting sqref="D11">
    <cfRule type="cellIs" dxfId="0" priority="1" stopIfTrue="1" operator="lessThan">
      <formula>0</formula>
    </cfRule>
  </conditionalFormatting>
  <hyperlinks>
    <hyperlink ref="K2" location="'Index '!A1" display="Return to index" xr:uid="{9C4AC69E-D5EC-4E90-BC54-F6DAC733F348}"/>
  </hyperlinks>
  <pageMargins left="0.7" right="0.7" top="0.75" bottom="0.75" header="0.3" footer="0.3"/>
  <pageSetup paperSize="9" scale="9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dimension ref="A2:U43"/>
  <sheetViews>
    <sheetView showGridLines="0" zoomScale="90" zoomScaleNormal="90" zoomScaleSheetLayoutView="20" zoomScalePageLayoutView="80" workbookViewId="0">
      <selection activeCell="G18" sqref="G18"/>
    </sheetView>
  </sheetViews>
  <sheetFormatPr defaultColWidth="9.140625" defaultRowHeight="15"/>
  <cols>
    <col min="1" max="1" width="4.28515625" customWidth="1"/>
    <col min="2" max="2" width="10.28515625" customWidth="1"/>
    <col min="3" max="3" width="59.42578125" customWidth="1"/>
    <col min="4" max="11" width="22.42578125" customWidth="1"/>
  </cols>
  <sheetData>
    <row r="2" spans="1:14" ht="21">
      <c r="A2" s="14"/>
      <c r="B2" s="169" t="s">
        <v>585</v>
      </c>
      <c r="C2" s="14"/>
      <c r="D2" s="509" t="s">
        <v>151</v>
      </c>
      <c r="E2" s="14"/>
      <c r="F2" s="14"/>
      <c r="G2" s="14"/>
      <c r="H2" s="14"/>
      <c r="I2" s="14"/>
      <c r="J2" s="14"/>
      <c r="K2" s="14"/>
    </row>
    <row r="3" spans="1:14">
      <c r="A3" s="14"/>
    </row>
    <row r="4" spans="1:14">
      <c r="A4" s="14"/>
      <c r="C4" s="25"/>
    </row>
    <row r="5" spans="1:14" ht="25.5" customHeight="1">
      <c r="A5" s="14"/>
      <c r="B5" s="724" t="s">
        <v>152</v>
      </c>
      <c r="C5" s="725"/>
      <c r="D5" s="720" t="s">
        <v>586</v>
      </c>
      <c r="E5" s="720"/>
      <c r="F5" s="720"/>
      <c r="G5" s="720"/>
      <c r="H5" s="721" t="s">
        <v>587</v>
      </c>
      <c r="I5" s="722"/>
      <c r="J5" s="722"/>
      <c r="K5" s="723"/>
    </row>
    <row r="6" spans="1:14">
      <c r="A6" s="14"/>
      <c r="B6" s="610" t="s">
        <v>588</v>
      </c>
      <c r="C6" s="24" t="s">
        <v>589</v>
      </c>
      <c r="D6" s="525" t="s">
        <v>2</v>
      </c>
      <c r="E6" s="525" t="s">
        <v>153</v>
      </c>
      <c r="F6" s="525" t="s">
        <v>154</v>
      </c>
      <c r="G6" s="525" t="s">
        <v>155</v>
      </c>
      <c r="H6" s="525" t="s">
        <v>2</v>
      </c>
      <c r="I6" s="525" t="s">
        <v>153</v>
      </c>
      <c r="J6" s="525" t="s">
        <v>154</v>
      </c>
      <c r="K6" s="525" t="s">
        <v>155</v>
      </c>
    </row>
    <row r="7" spans="1:14">
      <c r="A7" s="14"/>
      <c r="B7" s="611" t="s">
        <v>590</v>
      </c>
      <c r="C7" s="554" t="s">
        <v>591</v>
      </c>
      <c r="D7" s="555"/>
      <c r="E7" s="555">
        <v>12</v>
      </c>
      <c r="F7" s="555">
        <v>12</v>
      </c>
      <c r="G7" s="555">
        <v>12</v>
      </c>
      <c r="H7" s="555">
        <v>12</v>
      </c>
      <c r="I7" s="555">
        <v>12</v>
      </c>
      <c r="J7" s="555">
        <v>12</v>
      </c>
      <c r="K7" s="555">
        <v>12</v>
      </c>
    </row>
    <row r="8" spans="1:14" ht="14.45" customHeight="1">
      <c r="A8" s="14"/>
      <c r="B8" s="712" t="s">
        <v>592</v>
      </c>
      <c r="C8" s="713"/>
      <c r="D8" s="713"/>
      <c r="E8" s="713"/>
      <c r="F8" s="713"/>
      <c r="G8" s="713"/>
      <c r="H8" s="713"/>
      <c r="I8" s="713"/>
      <c r="J8" s="713"/>
      <c r="K8" s="714"/>
    </row>
    <row r="9" spans="1:14" ht="30">
      <c r="A9" s="14"/>
      <c r="B9" s="184">
        <v>1</v>
      </c>
      <c r="C9" s="183" t="s">
        <v>593</v>
      </c>
      <c r="D9" s="605"/>
      <c r="E9" s="605"/>
      <c r="F9" s="605"/>
      <c r="G9" s="605"/>
      <c r="H9" s="185">
        <v>36277</v>
      </c>
      <c r="I9" s="526">
        <v>35129.746268046445</v>
      </c>
      <c r="J9" s="185">
        <v>34248.291404931064</v>
      </c>
      <c r="K9" s="185">
        <v>34012.760804583893</v>
      </c>
    </row>
    <row r="10" spans="1:14" ht="15.75" customHeight="1">
      <c r="A10" s="14"/>
      <c r="B10" s="718" t="s">
        <v>594</v>
      </c>
      <c r="C10" s="719"/>
      <c r="D10" s="713"/>
      <c r="E10" s="713"/>
      <c r="F10" s="713"/>
      <c r="G10" s="713"/>
      <c r="H10" s="713"/>
      <c r="I10" s="713"/>
      <c r="J10" s="713"/>
      <c r="K10" s="714"/>
    </row>
    <row r="11" spans="1:14" ht="30">
      <c r="A11" s="14"/>
      <c r="B11" s="174">
        <v>2</v>
      </c>
      <c r="C11" s="186" t="s">
        <v>595</v>
      </c>
      <c r="D11" s="182">
        <v>79749</v>
      </c>
      <c r="E11" s="182">
        <v>79808.668350855834</v>
      </c>
      <c r="F11" s="182">
        <v>79639.694929095815</v>
      </c>
      <c r="G11" s="182">
        <v>78702.066142076641</v>
      </c>
      <c r="H11" s="182">
        <v>4778</v>
      </c>
      <c r="I11" s="182">
        <v>4766.5140653332192</v>
      </c>
      <c r="J11" s="182">
        <v>4681.323327689418</v>
      </c>
      <c r="K11" s="182">
        <v>4551.132239897167</v>
      </c>
      <c r="N11" s="481"/>
    </row>
    <row r="12" spans="1:14">
      <c r="A12" s="14"/>
      <c r="B12" s="556">
        <v>3</v>
      </c>
      <c r="C12" s="573" t="s">
        <v>596</v>
      </c>
      <c r="D12" s="182">
        <v>54959</v>
      </c>
      <c r="E12" s="182">
        <v>54890.135362038338</v>
      </c>
      <c r="F12" s="182">
        <v>54714.320217809989</v>
      </c>
      <c r="G12" s="182">
        <v>54329.747786119151</v>
      </c>
      <c r="H12" s="182">
        <v>2748</v>
      </c>
      <c r="I12" s="182">
        <v>2744.5067681019159</v>
      </c>
      <c r="J12" s="182">
        <v>2735.7160108908752</v>
      </c>
      <c r="K12" s="182">
        <v>2716.4873893059589</v>
      </c>
    </row>
    <row r="13" spans="1:14">
      <c r="A13" s="14"/>
      <c r="B13" s="174">
        <v>4</v>
      </c>
      <c r="C13" s="191" t="s">
        <v>597</v>
      </c>
      <c r="D13" s="182">
        <v>16028</v>
      </c>
      <c r="E13" s="182">
        <v>16149.110025895832</v>
      </c>
      <c r="F13" s="182">
        <v>15793.212894092499</v>
      </c>
      <c r="G13" s="182"/>
      <c r="H13" s="182">
        <v>1953</v>
      </c>
      <c r="I13" s="182">
        <v>1939.0043993071361</v>
      </c>
      <c r="J13" s="182">
        <v>1865.5135348318754</v>
      </c>
      <c r="K13" s="182">
        <v>1777.2699733637085</v>
      </c>
    </row>
    <row r="14" spans="1:14">
      <c r="A14" s="14"/>
      <c r="B14" s="174">
        <v>5</v>
      </c>
      <c r="C14" s="59" t="s">
        <v>598</v>
      </c>
      <c r="D14" s="182">
        <v>10283</v>
      </c>
      <c r="E14" s="182">
        <v>10627.630971457496</v>
      </c>
      <c r="F14" s="182">
        <v>11055.694453274165</v>
      </c>
      <c r="G14" s="182">
        <v>11310.325505394998</v>
      </c>
      <c r="H14" s="182">
        <v>4961</v>
      </c>
      <c r="I14" s="182">
        <v>5187.2331094121637</v>
      </c>
      <c r="J14" s="182">
        <v>5523.3568183371681</v>
      </c>
      <c r="K14" s="182">
        <v>5720.796915427668</v>
      </c>
    </row>
    <row r="15" spans="1:14" ht="30">
      <c r="A15" s="14"/>
      <c r="B15" s="190">
        <v>6</v>
      </c>
      <c r="C15" s="191" t="s">
        <v>599</v>
      </c>
      <c r="D15" s="582">
        <v>0</v>
      </c>
      <c r="E15" s="582">
        <v>0</v>
      </c>
      <c r="F15" s="582">
        <v>0</v>
      </c>
      <c r="G15" s="582">
        <v>0</v>
      </c>
      <c r="H15" s="582">
        <v>0</v>
      </c>
      <c r="I15" s="582">
        <v>0</v>
      </c>
      <c r="J15" s="582">
        <v>0</v>
      </c>
      <c r="K15" s="582">
        <v>0</v>
      </c>
    </row>
    <row r="16" spans="1:14">
      <c r="A16" s="14"/>
      <c r="B16" s="174">
        <v>7</v>
      </c>
      <c r="C16" s="197" t="s">
        <v>601</v>
      </c>
      <c r="D16" s="182">
        <v>10283</v>
      </c>
      <c r="E16" s="182">
        <v>10627.630971457498</v>
      </c>
      <c r="F16" s="182">
        <v>11018.64164383</v>
      </c>
      <c r="G16" s="182">
        <v>11273.272695950833</v>
      </c>
      <c r="H16" s="182">
        <v>4961</v>
      </c>
      <c r="I16" s="182">
        <v>5187.2331094121664</v>
      </c>
      <c r="J16" s="182">
        <v>5486.3040088930002</v>
      </c>
      <c r="K16" s="182">
        <v>5683.7441059835</v>
      </c>
    </row>
    <row r="17" spans="1:21">
      <c r="A17" s="14"/>
      <c r="B17" s="189">
        <v>8</v>
      </c>
      <c r="C17" s="197" t="s">
        <v>602</v>
      </c>
      <c r="D17" s="582">
        <v>0</v>
      </c>
      <c r="E17" s="582">
        <v>0</v>
      </c>
      <c r="F17" s="194">
        <v>37.05280944416667</v>
      </c>
      <c r="G17" s="195">
        <v>37.05280944416667</v>
      </c>
      <c r="H17" s="582">
        <v>0</v>
      </c>
      <c r="I17" s="582">
        <v>0</v>
      </c>
      <c r="J17" s="188">
        <v>37.05280944416667</v>
      </c>
      <c r="K17" s="188">
        <v>37.05280944416667</v>
      </c>
    </row>
    <row r="18" spans="1:21">
      <c r="A18" s="14"/>
      <c r="B18" s="174">
        <v>9</v>
      </c>
      <c r="C18" s="198" t="s">
        <v>603</v>
      </c>
      <c r="D18" s="605"/>
      <c r="E18" s="605"/>
      <c r="F18" s="605"/>
      <c r="G18" s="606"/>
      <c r="H18" s="548">
        <v>0</v>
      </c>
      <c r="I18" s="582">
        <v>0</v>
      </c>
      <c r="J18" s="582">
        <v>0</v>
      </c>
      <c r="K18" s="582">
        <v>0</v>
      </c>
    </row>
    <row r="19" spans="1:21">
      <c r="A19" s="14"/>
      <c r="B19" s="556">
        <v>10</v>
      </c>
      <c r="C19" s="59" t="s">
        <v>604</v>
      </c>
      <c r="D19" s="187">
        <v>24063</v>
      </c>
      <c r="E19" s="187">
        <v>23900.200979283331</v>
      </c>
      <c r="F19" s="187">
        <v>22917.657460799757</v>
      </c>
      <c r="G19" s="187">
        <v>22537.399239386166</v>
      </c>
      <c r="H19" s="182">
        <v>2486</v>
      </c>
      <c r="I19" s="182">
        <v>2354.16415000704</v>
      </c>
      <c r="J19" s="182">
        <v>2158.5673521635481</v>
      </c>
      <c r="K19" s="182">
        <v>2137.4030093593324</v>
      </c>
    </row>
    <row r="20" spans="1:21" ht="30">
      <c r="A20" s="14"/>
      <c r="B20" s="174">
        <v>11</v>
      </c>
      <c r="C20" s="198" t="s">
        <v>605</v>
      </c>
      <c r="D20" s="182">
        <v>539</v>
      </c>
      <c r="E20" s="182">
        <v>493.16870648249602</v>
      </c>
      <c r="F20" s="182">
        <v>415.14096168050651</v>
      </c>
      <c r="G20" s="182">
        <v>358.78453046524896</v>
      </c>
      <c r="H20" s="182">
        <v>360</v>
      </c>
      <c r="I20" s="182">
        <v>335.497284408496</v>
      </c>
      <c r="J20" s="182">
        <v>322.38526373983984</v>
      </c>
      <c r="K20" s="182">
        <v>314.60144686124897</v>
      </c>
    </row>
    <row r="21" spans="1:21">
      <c r="A21" s="14"/>
      <c r="B21" s="190">
        <v>12</v>
      </c>
      <c r="C21" s="191" t="s">
        <v>606</v>
      </c>
      <c r="D21" s="582">
        <v>0</v>
      </c>
      <c r="E21" s="582">
        <v>0</v>
      </c>
      <c r="F21" s="582">
        <v>0</v>
      </c>
      <c r="G21" s="582">
        <v>0</v>
      </c>
      <c r="H21" s="582" t="s">
        <v>600</v>
      </c>
      <c r="I21" s="582">
        <v>0</v>
      </c>
      <c r="J21" s="582">
        <v>0</v>
      </c>
      <c r="K21" s="582">
        <v>0</v>
      </c>
    </row>
    <row r="22" spans="1:21">
      <c r="A22" s="14"/>
      <c r="B22" s="174">
        <v>13</v>
      </c>
      <c r="C22" s="191" t="s">
        <v>607</v>
      </c>
      <c r="D22" s="182">
        <v>23524</v>
      </c>
      <c r="E22" s="182">
        <v>23407.032272800832</v>
      </c>
      <c r="F22" s="182">
        <v>22502.516499119251</v>
      </c>
      <c r="G22" s="182">
        <v>22178.614708920919</v>
      </c>
      <c r="H22" s="182">
        <v>2125</v>
      </c>
      <c r="I22" s="182">
        <v>2018.6668655985411</v>
      </c>
      <c r="J22" s="182">
        <v>1836.1820884237081</v>
      </c>
      <c r="K22" s="182">
        <v>1822.8015624980831</v>
      </c>
    </row>
    <row r="23" spans="1:21">
      <c r="A23" s="14"/>
      <c r="B23" s="174">
        <v>14</v>
      </c>
      <c r="C23" s="196" t="s">
        <v>608</v>
      </c>
      <c r="D23" s="182">
        <v>1810</v>
      </c>
      <c r="E23" s="182">
        <v>1727.3026207491639</v>
      </c>
      <c r="F23" s="182">
        <v>2334.8140413708329</v>
      </c>
      <c r="G23" s="182">
        <v>2296.2636519366665</v>
      </c>
      <c r="H23" s="182">
        <v>1350</v>
      </c>
      <c r="I23" s="182">
        <v>1184.974750329164</v>
      </c>
      <c r="J23" s="182">
        <v>1033.1679993116666</v>
      </c>
      <c r="K23" s="182">
        <v>882.71147480750005</v>
      </c>
      <c r="L23" s="717"/>
      <c r="M23" s="717"/>
      <c r="N23" s="717"/>
      <c r="O23" s="717"/>
      <c r="P23" s="717"/>
      <c r="Q23" s="717"/>
      <c r="R23" s="717"/>
      <c r="S23" s="717"/>
      <c r="T23" s="717"/>
      <c r="U23" s="717"/>
    </row>
    <row r="24" spans="1:21">
      <c r="A24" s="14"/>
      <c r="B24" s="190">
        <v>15</v>
      </c>
      <c r="C24" s="59" t="s">
        <v>609</v>
      </c>
      <c r="D24" s="182">
        <v>7503</v>
      </c>
      <c r="E24" s="182">
        <v>8304.5243290873314</v>
      </c>
      <c r="F24" s="182">
        <v>9413.5804447158334</v>
      </c>
      <c r="G24" s="182">
        <v>10155.435734491353</v>
      </c>
      <c r="H24" s="182">
        <v>111</v>
      </c>
      <c r="I24" s="182">
        <v>123.000864940611</v>
      </c>
      <c r="J24" s="182">
        <v>132.10821829085577</v>
      </c>
      <c r="K24" s="182">
        <v>158.28674554366697</v>
      </c>
    </row>
    <row r="25" spans="1:21">
      <c r="A25" s="14"/>
      <c r="B25" s="170">
        <v>16</v>
      </c>
      <c r="C25" s="199" t="s">
        <v>610</v>
      </c>
      <c r="D25" s="605"/>
      <c r="E25" s="605"/>
      <c r="F25" s="605"/>
      <c r="G25" s="605"/>
      <c r="H25" s="193">
        <v>13686</v>
      </c>
      <c r="I25" s="193">
        <v>13615.886940022201</v>
      </c>
      <c r="J25" s="193">
        <v>13528.523715792655</v>
      </c>
      <c r="K25" s="193">
        <v>13450.330385035331</v>
      </c>
    </row>
    <row r="26" spans="1:21">
      <c r="A26" s="14"/>
      <c r="B26" s="718" t="s">
        <v>611</v>
      </c>
      <c r="C26" s="719"/>
      <c r="D26" s="713"/>
      <c r="E26" s="713"/>
      <c r="F26" s="713"/>
      <c r="G26" s="713"/>
      <c r="H26" s="713"/>
      <c r="I26" s="713"/>
      <c r="J26" s="713"/>
      <c r="K26" s="714"/>
    </row>
    <row r="27" spans="1:21">
      <c r="A27" s="14"/>
      <c r="B27" s="174">
        <v>17</v>
      </c>
      <c r="C27" s="191" t="s">
        <v>612</v>
      </c>
      <c r="D27" s="182">
        <v>98</v>
      </c>
      <c r="E27" s="182">
        <v>99.848480656665998</v>
      </c>
      <c r="F27" s="182">
        <v>70.408328356666658</v>
      </c>
      <c r="G27" s="182">
        <v>118.49528671499999</v>
      </c>
      <c r="H27" s="182">
        <v>4</v>
      </c>
      <c r="I27" s="182">
        <v>3.4861515671830001</v>
      </c>
      <c r="J27" s="182">
        <v>0.96534756840000024</v>
      </c>
      <c r="K27" s="182">
        <v>1.0663262476583339</v>
      </c>
    </row>
    <row r="28" spans="1:21">
      <c r="A28" s="14"/>
      <c r="B28" s="174">
        <v>18</v>
      </c>
      <c r="C28" s="198" t="s">
        <v>613</v>
      </c>
      <c r="D28" s="182">
        <v>613</v>
      </c>
      <c r="E28" s="182">
        <v>657.88243555583199</v>
      </c>
      <c r="F28" s="182">
        <v>899.90804832591664</v>
      </c>
      <c r="G28" s="182">
        <v>1096.168878733125</v>
      </c>
      <c r="H28" s="182">
        <v>516</v>
      </c>
      <c r="I28" s="182">
        <v>561.8967650175</v>
      </c>
      <c r="J28" s="182">
        <v>790.30700479629172</v>
      </c>
      <c r="K28" s="182">
        <v>960.67933555572915</v>
      </c>
    </row>
    <row r="29" spans="1:21">
      <c r="A29" s="14"/>
      <c r="B29" s="174">
        <v>19</v>
      </c>
      <c r="C29" s="191" t="s">
        <v>614</v>
      </c>
      <c r="D29" s="182">
        <v>67</v>
      </c>
      <c r="E29" s="182">
        <v>44.699767024997001</v>
      </c>
      <c r="F29" s="182">
        <v>57.394317898585015</v>
      </c>
      <c r="G29" s="182">
        <v>77.371942883254931</v>
      </c>
      <c r="H29" s="182">
        <v>57</v>
      </c>
      <c r="I29" s="182">
        <v>44.200004861341</v>
      </c>
      <c r="J29" s="182">
        <v>57.394317898585015</v>
      </c>
      <c r="K29" s="182">
        <v>77.371942883254931</v>
      </c>
    </row>
    <row r="30" spans="1:21" ht="60">
      <c r="A30" s="14"/>
      <c r="B30" s="174" t="s">
        <v>615</v>
      </c>
      <c r="C30" s="191" t="s">
        <v>616</v>
      </c>
      <c r="D30" s="605"/>
      <c r="E30" s="605"/>
      <c r="F30" s="605"/>
      <c r="G30" s="605"/>
      <c r="H30" s="582">
        <v>0</v>
      </c>
      <c r="I30" s="582">
        <v>0</v>
      </c>
      <c r="J30" s="582">
        <v>0</v>
      </c>
      <c r="K30" s="582">
        <v>0</v>
      </c>
    </row>
    <row r="31" spans="1:21">
      <c r="A31" s="14"/>
      <c r="B31" s="174" t="s">
        <v>617</v>
      </c>
      <c r="C31" s="198" t="s">
        <v>618</v>
      </c>
      <c r="D31" s="605"/>
      <c r="E31" s="605"/>
      <c r="F31" s="605"/>
      <c r="G31" s="605"/>
      <c r="H31" s="582">
        <v>0</v>
      </c>
      <c r="I31" s="582">
        <v>0</v>
      </c>
      <c r="J31" s="582">
        <v>0</v>
      </c>
      <c r="K31" s="582">
        <v>0</v>
      </c>
    </row>
    <row r="32" spans="1:21">
      <c r="A32" s="14"/>
      <c r="B32" s="23">
        <v>20</v>
      </c>
      <c r="C32" s="60" t="s">
        <v>619</v>
      </c>
      <c r="D32" s="202">
        <v>778</v>
      </c>
      <c r="E32" s="202">
        <v>802.43068323750003</v>
      </c>
      <c r="F32" s="202">
        <v>1027.7106945811684</v>
      </c>
      <c r="G32" s="557">
        <v>1292.0361083313799</v>
      </c>
      <c r="H32" s="557">
        <v>577</v>
      </c>
      <c r="I32" s="557">
        <v>609.58292144601603</v>
      </c>
      <c r="J32" s="557">
        <v>848.66667026327673</v>
      </c>
      <c r="K32" s="557">
        <v>1039.1176046866401</v>
      </c>
    </row>
    <row r="33" spans="1:11" ht="15" customHeight="1">
      <c r="A33" s="14"/>
      <c r="B33" s="556" t="s">
        <v>286</v>
      </c>
      <c r="C33" s="558" t="s">
        <v>620</v>
      </c>
      <c r="D33" s="582">
        <v>0</v>
      </c>
      <c r="E33" s="582">
        <v>0</v>
      </c>
      <c r="F33" s="582">
        <v>0</v>
      </c>
      <c r="G33" s="582">
        <v>0</v>
      </c>
      <c r="H33" s="582">
        <v>0</v>
      </c>
      <c r="I33" s="582">
        <v>0</v>
      </c>
      <c r="J33" s="582">
        <v>0</v>
      </c>
      <c r="K33" s="582">
        <v>0</v>
      </c>
    </row>
    <row r="34" spans="1:11" ht="15" customHeight="1">
      <c r="A34" s="14"/>
      <c r="B34" s="556" t="s">
        <v>288</v>
      </c>
      <c r="C34" s="558" t="s">
        <v>621</v>
      </c>
      <c r="D34" s="582">
        <v>0</v>
      </c>
      <c r="E34" s="582">
        <v>0</v>
      </c>
      <c r="F34" s="582">
        <v>0</v>
      </c>
      <c r="G34" s="582">
        <v>0</v>
      </c>
      <c r="H34" s="582">
        <v>0</v>
      </c>
      <c r="I34" s="582">
        <v>0</v>
      </c>
      <c r="J34" s="582">
        <v>0</v>
      </c>
      <c r="K34" s="582">
        <v>0</v>
      </c>
    </row>
    <row r="35" spans="1:11" ht="15" customHeight="1">
      <c r="A35" s="14"/>
      <c r="B35" s="556" t="s">
        <v>290</v>
      </c>
      <c r="C35" s="558" t="s">
        <v>622</v>
      </c>
      <c r="D35" s="559">
        <v>778</v>
      </c>
      <c r="E35" s="560">
        <v>802.43068323750003</v>
      </c>
      <c r="F35" s="559">
        <v>1027.7106945811699</v>
      </c>
      <c r="G35" s="200">
        <v>1292.0361083313801</v>
      </c>
      <c r="H35" s="201">
        <v>577</v>
      </c>
      <c r="I35" s="526">
        <v>609.58292144602603</v>
      </c>
      <c r="J35" s="527">
        <v>848.66667026327696</v>
      </c>
      <c r="K35" s="185">
        <v>1039.1176046866401</v>
      </c>
    </row>
    <row r="36" spans="1:11">
      <c r="A36" s="14"/>
      <c r="B36" s="712" t="s">
        <v>623</v>
      </c>
      <c r="C36" s="713"/>
      <c r="D36" s="713"/>
      <c r="E36" s="713"/>
      <c r="F36" s="713"/>
      <c r="G36" s="713"/>
      <c r="H36" s="713"/>
      <c r="I36" s="713"/>
      <c r="J36" s="713"/>
      <c r="K36" s="714"/>
    </row>
    <row r="37" spans="1:11">
      <c r="A37" s="14"/>
      <c r="B37" s="42">
        <v>21</v>
      </c>
      <c r="C37" s="203" t="s">
        <v>624</v>
      </c>
      <c r="D37" s="605"/>
      <c r="E37" s="605"/>
      <c r="F37" s="605"/>
      <c r="G37" s="605"/>
      <c r="H37" s="204">
        <v>36277</v>
      </c>
      <c r="I37" s="204">
        <v>35129.746268046445</v>
      </c>
      <c r="J37" s="204">
        <v>34248.291404931064</v>
      </c>
      <c r="K37" s="204">
        <v>34012.760804583893</v>
      </c>
    </row>
    <row r="38" spans="1:11">
      <c r="A38" s="14"/>
      <c r="B38" s="42">
        <v>22</v>
      </c>
      <c r="C38" s="60" t="s">
        <v>625</v>
      </c>
      <c r="D38" s="605"/>
      <c r="E38" s="605"/>
      <c r="F38" s="605"/>
      <c r="G38" s="605"/>
      <c r="H38" s="202">
        <v>13109</v>
      </c>
      <c r="I38" s="202">
        <v>13006.30401857618</v>
      </c>
      <c r="J38" s="202">
        <v>12679.857045529379</v>
      </c>
      <c r="K38" s="202">
        <v>12411.212780348687</v>
      </c>
    </row>
    <row r="39" spans="1:11">
      <c r="A39" s="14"/>
      <c r="B39" s="42">
        <v>23</v>
      </c>
      <c r="C39" s="60" t="s">
        <v>626</v>
      </c>
      <c r="D39" s="605"/>
      <c r="E39" s="605"/>
      <c r="F39" s="605"/>
      <c r="G39" s="605"/>
      <c r="H39" s="451">
        <v>277</v>
      </c>
      <c r="I39" s="451">
        <v>270.50970000000001</v>
      </c>
      <c r="J39" s="451">
        <v>270.93413364636302</v>
      </c>
      <c r="K39" s="451">
        <v>274.82513639552701</v>
      </c>
    </row>
    <row r="43" spans="1:11">
      <c r="F43" s="4"/>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dimension ref="A2:N43"/>
  <sheetViews>
    <sheetView zoomScale="90" zoomScaleNormal="90" workbookViewId="0">
      <selection activeCell="H12" sqref="H12"/>
    </sheetView>
  </sheetViews>
  <sheetFormatPr defaultColWidth="8.7109375" defaultRowHeight="15"/>
  <cols>
    <col min="1" max="1" width="4.7109375" style="27" customWidth="1"/>
    <col min="2" max="2" width="13.85546875" style="27" customWidth="1"/>
    <col min="3" max="3" width="45.85546875" style="27" customWidth="1"/>
    <col min="4" max="4" width="70.85546875" style="27" customWidth="1"/>
    <col min="5" max="5" width="17.140625" style="27" customWidth="1"/>
    <col min="6" max="8" width="8.7109375" style="27"/>
    <col min="9" max="9" width="11.5703125" style="27" customWidth="1"/>
    <col min="10" max="16384" width="8.7109375" style="27"/>
  </cols>
  <sheetData>
    <row r="2" spans="1:14" ht="21">
      <c r="B2" s="169" t="s">
        <v>627</v>
      </c>
      <c r="E2" s="509" t="s">
        <v>151</v>
      </c>
    </row>
    <row r="3" spans="1:14">
      <c r="B3" s="205" t="s">
        <v>628</v>
      </c>
    </row>
    <row r="4" spans="1:14" ht="15.75">
      <c r="B4" s="181"/>
    </row>
    <row r="5" spans="1:14">
      <c r="B5" s="334" t="s">
        <v>629</v>
      </c>
      <c r="C5" s="726" t="s">
        <v>630</v>
      </c>
      <c r="D5" s="727"/>
    </row>
    <row r="6" spans="1:14" ht="91.5" customHeight="1">
      <c r="A6" s="206"/>
      <c r="B6" s="129" t="s">
        <v>631</v>
      </c>
      <c r="C6" s="111" t="s">
        <v>632</v>
      </c>
      <c r="D6" s="109" t="s">
        <v>1303</v>
      </c>
      <c r="I6" s="507"/>
    </row>
    <row r="7" spans="1:14" ht="64.5" customHeight="1">
      <c r="A7" s="206"/>
      <c r="B7" s="129" t="s">
        <v>633</v>
      </c>
      <c r="C7" s="111" t="s">
        <v>634</v>
      </c>
      <c r="D7" s="111" t="s">
        <v>635</v>
      </c>
    </row>
    <row r="8" spans="1:14" ht="80.25" customHeight="1">
      <c r="A8" s="206"/>
      <c r="B8" s="36" t="s">
        <v>636</v>
      </c>
      <c r="C8" s="111" t="s">
        <v>637</v>
      </c>
      <c r="D8" s="180" t="s">
        <v>638</v>
      </c>
    </row>
    <row r="9" spans="1:14" ht="79.5" customHeight="1">
      <c r="A9" s="206"/>
      <c r="B9" s="129" t="s">
        <v>639</v>
      </c>
      <c r="C9" s="111" t="s">
        <v>640</v>
      </c>
      <c r="D9" s="180" t="s">
        <v>641</v>
      </c>
    </row>
    <row r="10" spans="1:14" ht="57" customHeight="1">
      <c r="A10" s="206"/>
      <c r="B10" s="36" t="s">
        <v>642</v>
      </c>
      <c r="C10" s="111" t="s">
        <v>643</v>
      </c>
      <c r="D10" s="180" t="s">
        <v>644</v>
      </c>
    </row>
    <row r="11" spans="1:14" ht="36.75" customHeight="1">
      <c r="A11" s="206"/>
      <c r="B11" s="129" t="s">
        <v>645</v>
      </c>
      <c r="C11" s="111" t="s">
        <v>646</v>
      </c>
      <c r="D11" s="180" t="s">
        <v>647</v>
      </c>
      <c r="N11" s="480"/>
    </row>
    <row r="12" spans="1:14" ht="60">
      <c r="A12" s="206"/>
      <c r="B12" s="129" t="s">
        <v>648</v>
      </c>
      <c r="C12" s="111" t="s">
        <v>649</v>
      </c>
      <c r="D12" s="434" t="s">
        <v>650</v>
      </c>
    </row>
    <row r="43" spans="6:6">
      <c r="F43" s="469"/>
    </row>
  </sheetData>
  <mergeCells count="1">
    <mergeCell ref="C5:D5"/>
  </mergeCells>
  <hyperlinks>
    <hyperlink ref="E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pageSetUpPr fitToPage="1"/>
  </sheetPr>
  <dimension ref="B2:N53"/>
  <sheetViews>
    <sheetView showGridLines="0" zoomScale="90" zoomScaleNormal="90" zoomScalePageLayoutView="80" workbookViewId="0">
      <selection activeCell="P18" sqref="P18"/>
    </sheetView>
  </sheetViews>
  <sheetFormatPr defaultColWidth="9.140625" defaultRowHeight="15"/>
  <cols>
    <col min="1" max="1" width="5.85546875" style="14" customWidth="1"/>
    <col min="2" max="2" width="9.140625" style="14"/>
    <col min="3" max="3" width="47.42578125" style="14" customWidth="1"/>
    <col min="4" max="8" width="22.42578125" style="14" customWidth="1"/>
    <col min="9" max="16384" width="9.140625" style="14"/>
  </cols>
  <sheetData>
    <row r="2" spans="2:14" ht="21">
      <c r="B2" s="169" t="s">
        <v>651</v>
      </c>
      <c r="D2" s="509" t="s">
        <v>151</v>
      </c>
    </row>
    <row r="3" spans="2:14" ht="15.75">
      <c r="B3" s="492" t="s">
        <v>652</v>
      </c>
    </row>
    <row r="5" spans="2:14">
      <c r="B5" s="34"/>
    </row>
    <row r="6" spans="2:14">
      <c r="B6" s="731" t="s">
        <v>253</v>
      </c>
      <c r="C6" s="731"/>
      <c r="D6" s="732" t="s">
        <v>653</v>
      </c>
      <c r="E6" s="732"/>
      <c r="F6" s="732"/>
      <c r="G6" s="732"/>
      <c r="H6" s="679" t="s">
        <v>654</v>
      </c>
    </row>
    <row r="7" spans="2:14" ht="15" customHeight="1">
      <c r="B7" s="731"/>
      <c r="C7" s="731"/>
      <c r="D7" s="679" t="s">
        <v>655</v>
      </c>
      <c r="E7" s="728" t="s">
        <v>656</v>
      </c>
      <c r="F7" s="728" t="s">
        <v>657</v>
      </c>
      <c r="G7" s="728" t="s">
        <v>658</v>
      </c>
      <c r="H7" s="683"/>
    </row>
    <row r="8" spans="2:14">
      <c r="B8" s="731"/>
      <c r="C8" s="731"/>
      <c r="D8" s="663"/>
      <c r="E8" s="728"/>
      <c r="F8" s="728"/>
      <c r="G8" s="729"/>
      <c r="H8" s="680"/>
    </row>
    <row r="9" spans="2:14">
      <c r="B9" s="730" t="s">
        <v>659</v>
      </c>
      <c r="C9" s="730"/>
      <c r="D9" s="730"/>
      <c r="E9" s="730"/>
      <c r="F9" s="730"/>
      <c r="G9" s="730"/>
      <c r="H9" s="730"/>
    </row>
    <row r="10" spans="2:14">
      <c r="B10" s="316">
        <v>1</v>
      </c>
      <c r="C10" s="316" t="s">
        <v>660</v>
      </c>
      <c r="D10" s="562"/>
      <c r="E10" s="335">
        <v>0</v>
      </c>
      <c r="F10" s="335">
        <v>0</v>
      </c>
      <c r="G10" s="336">
        <v>13053.983534820001</v>
      </c>
      <c r="H10" s="337">
        <v>13053.983534820001</v>
      </c>
    </row>
    <row r="11" spans="2:14">
      <c r="B11" s="157">
        <v>2</v>
      </c>
      <c r="C11" s="242" t="s">
        <v>661</v>
      </c>
      <c r="D11" s="227"/>
      <c r="E11" s="231">
        <v>0</v>
      </c>
      <c r="F11" s="227">
        <v>0</v>
      </c>
      <c r="G11" s="227">
        <v>12564.553346050001</v>
      </c>
      <c r="H11" s="227">
        <v>12564.553346050001</v>
      </c>
      <c r="N11" s="482"/>
    </row>
    <row r="12" spans="2:14">
      <c r="B12" s="157">
        <v>3</v>
      </c>
      <c r="C12" s="221" t="s">
        <v>662</v>
      </c>
      <c r="D12" s="606"/>
      <c r="E12" s="227">
        <v>0</v>
      </c>
      <c r="F12" s="227">
        <v>0</v>
      </c>
      <c r="G12" s="227">
        <v>489.43018876999997</v>
      </c>
      <c r="H12" s="227">
        <v>489.43018876999997</v>
      </c>
    </row>
    <row r="13" spans="2:14" ht="15.75" customHeight="1">
      <c r="B13" s="338">
        <v>4</v>
      </c>
      <c r="C13" s="316" t="s">
        <v>663</v>
      </c>
      <c r="D13" s="604"/>
      <c r="E13" s="335">
        <v>80587.385210119988</v>
      </c>
      <c r="F13" s="335">
        <v>116.11909321</v>
      </c>
      <c r="G13" s="340">
        <v>285.66634447000001</v>
      </c>
      <c r="H13" s="340">
        <v>76100.679422409507</v>
      </c>
    </row>
    <row r="14" spans="2:14" ht="15.75" customHeight="1">
      <c r="B14" s="157">
        <v>5</v>
      </c>
      <c r="C14" s="220" t="s">
        <v>664</v>
      </c>
      <c r="D14" s="605"/>
      <c r="E14" s="231">
        <v>63580.078158379998</v>
      </c>
      <c r="F14" s="231">
        <v>57.10594047</v>
      </c>
      <c r="G14" s="227">
        <v>55.087250189999999</v>
      </c>
      <c r="H14" s="227">
        <v>60510.4121440975</v>
      </c>
    </row>
    <row r="15" spans="2:14" ht="15.75" customHeight="1">
      <c r="B15" s="157">
        <v>6</v>
      </c>
      <c r="C15" s="220" t="s">
        <v>665</v>
      </c>
      <c r="D15" s="605"/>
      <c r="E15" s="231">
        <v>17007.307051740001</v>
      </c>
      <c r="F15" s="231">
        <v>59.013152740000002</v>
      </c>
      <c r="G15" s="227">
        <v>230.57909427999999</v>
      </c>
      <c r="H15" s="227">
        <v>15590.267278312</v>
      </c>
      <c r="K15" s="622"/>
    </row>
    <row r="16" spans="2:14">
      <c r="B16" s="338">
        <v>7</v>
      </c>
      <c r="C16" s="316" t="s">
        <v>666</v>
      </c>
      <c r="D16" s="604"/>
      <c r="E16" s="335">
        <v>9564.8039892205998</v>
      </c>
      <c r="F16" s="335">
        <v>286.96619863000001</v>
      </c>
      <c r="G16" s="335">
        <v>2573.0705443399997</v>
      </c>
      <c r="H16" s="340">
        <v>6656.8922369753</v>
      </c>
    </row>
    <row r="17" spans="2:8">
      <c r="B17" s="157">
        <v>8</v>
      </c>
      <c r="C17" s="220" t="s">
        <v>667</v>
      </c>
      <c r="D17" s="605"/>
      <c r="E17" s="228">
        <v>0</v>
      </c>
      <c r="F17" s="231">
        <v>0</v>
      </c>
      <c r="G17" s="227">
        <v>0</v>
      </c>
      <c r="H17" s="227">
        <v>0</v>
      </c>
    </row>
    <row r="18" spans="2:8">
      <c r="B18" s="157">
        <v>9</v>
      </c>
      <c r="C18" s="220" t="s">
        <v>668</v>
      </c>
      <c r="D18" s="605"/>
      <c r="E18" s="231">
        <v>9564.8039892205998</v>
      </c>
      <c r="F18" s="231">
        <v>286.96619863000001</v>
      </c>
      <c r="G18" s="227">
        <v>2573.0705443399997</v>
      </c>
      <c r="H18" s="227">
        <v>6656.8922369753</v>
      </c>
    </row>
    <row r="19" spans="2:8">
      <c r="B19" s="338">
        <v>10</v>
      </c>
      <c r="C19" s="316" t="s">
        <v>669</v>
      </c>
      <c r="D19" s="604"/>
      <c r="E19" s="335">
        <v>0</v>
      </c>
      <c r="F19" s="335">
        <v>0</v>
      </c>
      <c r="G19" s="340">
        <v>0</v>
      </c>
      <c r="H19" s="340">
        <v>0</v>
      </c>
    </row>
    <row r="20" spans="2:8">
      <c r="B20" s="338">
        <v>11</v>
      </c>
      <c r="C20" s="316" t="s">
        <v>670</v>
      </c>
      <c r="D20" s="341"/>
      <c r="E20" s="335">
        <v>5743.4901199699989</v>
      </c>
      <c r="F20" s="335">
        <v>0</v>
      </c>
      <c r="G20" s="340">
        <v>0</v>
      </c>
      <c r="H20" s="340">
        <v>0</v>
      </c>
    </row>
    <row r="21" spans="2:8" ht="15.75" customHeight="1">
      <c r="B21" s="563">
        <v>12</v>
      </c>
      <c r="C21" s="220" t="s">
        <v>671</v>
      </c>
      <c r="D21" s="228">
        <v>0</v>
      </c>
      <c r="E21" s="605"/>
      <c r="F21" s="605"/>
      <c r="G21" s="605"/>
      <c r="H21" s="605"/>
    </row>
    <row r="22" spans="2:8" ht="30">
      <c r="B22" s="157">
        <v>13</v>
      </c>
      <c r="C22" s="243" t="s">
        <v>672</v>
      </c>
      <c r="D22" s="605"/>
      <c r="E22" s="231">
        <v>5743.4901199699989</v>
      </c>
      <c r="F22" s="231">
        <v>0</v>
      </c>
      <c r="G22" s="231">
        <v>0</v>
      </c>
      <c r="H22" s="227">
        <v>0</v>
      </c>
    </row>
    <row r="23" spans="2:8">
      <c r="B23" s="342">
        <v>14</v>
      </c>
      <c r="C23" s="316" t="s">
        <v>673</v>
      </c>
      <c r="D23" s="604"/>
      <c r="E23" s="604"/>
      <c r="F23" s="604"/>
      <c r="G23" s="604"/>
      <c r="H23" s="344">
        <v>95811.555194204804</v>
      </c>
    </row>
    <row r="26" spans="2:8">
      <c r="B26" s="731" t="s">
        <v>674</v>
      </c>
      <c r="C26" s="731"/>
      <c r="D26" s="732" t="s">
        <v>653</v>
      </c>
      <c r="E26" s="732"/>
      <c r="F26" s="732"/>
      <c r="G26" s="732"/>
      <c r="H26" s="679" t="s">
        <v>654</v>
      </c>
    </row>
    <row r="27" spans="2:8" ht="15" customHeight="1">
      <c r="B27" s="731"/>
      <c r="C27" s="731"/>
      <c r="D27" s="728" t="s">
        <v>655</v>
      </c>
      <c r="E27" s="728" t="s">
        <v>656</v>
      </c>
      <c r="F27" s="728" t="s">
        <v>657</v>
      </c>
      <c r="G27" s="679" t="s">
        <v>658</v>
      </c>
      <c r="H27" s="683"/>
    </row>
    <row r="28" spans="2:8">
      <c r="B28" s="731"/>
      <c r="C28" s="731"/>
      <c r="D28" s="728"/>
      <c r="E28" s="728"/>
      <c r="F28" s="728"/>
      <c r="G28" s="680"/>
      <c r="H28" s="680"/>
    </row>
    <row r="29" spans="2:8">
      <c r="B29" s="730" t="s">
        <v>675</v>
      </c>
      <c r="C29" s="730"/>
      <c r="D29" s="730"/>
      <c r="E29" s="730"/>
      <c r="F29" s="730"/>
      <c r="G29" s="730"/>
      <c r="H29" s="730"/>
    </row>
    <row r="30" spans="2:8">
      <c r="B30" s="338">
        <v>15</v>
      </c>
      <c r="C30" s="316" t="s">
        <v>676</v>
      </c>
      <c r="D30" s="604"/>
      <c r="E30" s="564"/>
      <c r="F30" s="564"/>
      <c r="G30" s="343"/>
      <c r="H30" s="340">
        <v>1941.2784548710001</v>
      </c>
    </row>
    <row r="31" spans="2:8" ht="30">
      <c r="B31" s="345" t="s">
        <v>677</v>
      </c>
      <c r="C31" s="316" t="s">
        <v>678</v>
      </c>
      <c r="D31" s="604"/>
      <c r="E31" s="346">
        <v>0</v>
      </c>
      <c r="F31" s="346">
        <v>0</v>
      </c>
      <c r="G31" s="347">
        <v>0</v>
      </c>
      <c r="H31" s="347">
        <v>0</v>
      </c>
    </row>
    <row r="32" spans="2:8" ht="36.6" customHeight="1">
      <c r="B32" s="338">
        <v>16</v>
      </c>
      <c r="C32" s="316" t="s">
        <v>679</v>
      </c>
      <c r="D32" s="604"/>
      <c r="E32" s="335">
        <v>0</v>
      </c>
      <c r="F32" s="335">
        <v>0</v>
      </c>
      <c r="G32" s="340">
        <v>0</v>
      </c>
      <c r="H32" s="340">
        <v>0</v>
      </c>
    </row>
    <row r="33" spans="2:8">
      <c r="B33" s="338">
        <v>17</v>
      </c>
      <c r="C33" s="316" t="s">
        <v>680</v>
      </c>
      <c r="D33" s="604"/>
      <c r="E33" s="335">
        <v>2986.2687166860001</v>
      </c>
      <c r="F33" s="335">
        <v>1435.59950379</v>
      </c>
      <c r="G33" s="340">
        <v>45393.184735080002</v>
      </c>
      <c r="H33" s="340">
        <v>41281.150466596999</v>
      </c>
    </row>
    <row r="34" spans="2:8" ht="46.5" customHeight="1">
      <c r="B34" s="157">
        <v>18</v>
      </c>
      <c r="C34" s="220" t="s">
        <v>681</v>
      </c>
      <c r="D34" s="605"/>
      <c r="E34" s="231">
        <v>0</v>
      </c>
      <c r="F34" s="231">
        <v>0</v>
      </c>
      <c r="G34" s="227">
        <v>0</v>
      </c>
      <c r="H34" s="227">
        <v>0</v>
      </c>
    </row>
    <row r="35" spans="2:8" ht="60" customHeight="1">
      <c r="B35" s="563">
        <v>19</v>
      </c>
      <c r="C35" s="220" t="s">
        <v>682</v>
      </c>
      <c r="D35" s="605"/>
      <c r="E35" s="227">
        <v>449.52390798000005</v>
      </c>
      <c r="F35" s="241">
        <v>0.85280409999999995</v>
      </c>
      <c r="G35" s="227">
        <v>8604.5500649500009</v>
      </c>
      <c r="H35" s="227">
        <v>8649.9288577980005</v>
      </c>
    </row>
    <row r="36" spans="2:8" ht="59.1" customHeight="1">
      <c r="B36" s="157">
        <v>20</v>
      </c>
      <c r="C36" s="243" t="s">
        <v>683</v>
      </c>
      <c r="D36" s="605"/>
      <c r="E36" s="231">
        <v>1798.9233340960002</v>
      </c>
      <c r="F36" s="231">
        <v>571.33086191999996</v>
      </c>
      <c r="G36" s="227">
        <v>27902.183899759999</v>
      </c>
      <c r="H36" s="227">
        <v>27711.532007510497</v>
      </c>
    </row>
    <row r="37" spans="2:8" ht="46.5" customHeight="1">
      <c r="B37" s="244">
        <v>21</v>
      </c>
      <c r="C37" s="222" t="s">
        <v>684</v>
      </c>
      <c r="D37" s="605"/>
      <c r="E37" s="227">
        <v>5.3070785700000078</v>
      </c>
      <c r="F37" s="241">
        <v>7.1109445799999982</v>
      </c>
      <c r="G37" s="227">
        <v>367.39716286000015</v>
      </c>
      <c r="H37" s="227">
        <v>3119.2708271330002</v>
      </c>
    </row>
    <row r="38" spans="2:8" ht="30.95" customHeight="1">
      <c r="B38" s="157">
        <v>22</v>
      </c>
      <c r="C38" s="220" t="s">
        <v>685</v>
      </c>
      <c r="D38" s="605"/>
      <c r="E38" s="231">
        <v>92.88033824</v>
      </c>
      <c r="F38" s="231">
        <v>90.326017769999993</v>
      </c>
      <c r="G38" s="227">
        <v>4291.4658336299999</v>
      </c>
      <c r="H38" s="227">
        <v>0</v>
      </c>
    </row>
    <row r="39" spans="2:8" ht="44.45" customHeight="1">
      <c r="B39" s="157">
        <v>23</v>
      </c>
      <c r="C39" s="223" t="s">
        <v>684</v>
      </c>
      <c r="D39" s="605"/>
      <c r="E39" s="231">
        <v>92.398197319999994</v>
      </c>
      <c r="F39" s="231">
        <v>90.021911549999999</v>
      </c>
      <c r="G39" s="227">
        <v>4281.6055465600002</v>
      </c>
      <c r="H39" s="227">
        <v>0</v>
      </c>
    </row>
    <row r="40" spans="2:8" ht="60">
      <c r="B40" s="157">
        <v>24</v>
      </c>
      <c r="C40" s="220" t="s">
        <v>686</v>
      </c>
      <c r="D40" s="605"/>
      <c r="E40" s="227">
        <v>644.94113636999998</v>
      </c>
      <c r="F40" s="241">
        <v>773.08982000000003</v>
      </c>
      <c r="G40" s="227">
        <v>4594.9849367400002</v>
      </c>
      <c r="H40" s="227">
        <v>4919.6896012884999</v>
      </c>
    </row>
    <row r="41" spans="2:8" ht="15.75" customHeight="1">
      <c r="B41" s="338">
        <v>25</v>
      </c>
      <c r="C41" s="316" t="s">
        <v>687</v>
      </c>
      <c r="D41" s="604"/>
      <c r="E41" s="347">
        <v>0</v>
      </c>
      <c r="F41" s="346">
        <v>0</v>
      </c>
      <c r="G41" s="347">
        <v>0</v>
      </c>
      <c r="H41" s="347">
        <v>0</v>
      </c>
    </row>
    <row r="42" spans="2:8">
      <c r="B42" s="338">
        <v>26</v>
      </c>
      <c r="C42" s="316" t="s">
        <v>688</v>
      </c>
      <c r="D42" s="604"/>
      <c r="E42" s="335">
        <v>1429.9610040332011</v>
      </c>
      <c r="F42" s="335">
        <v>117.7584510188</v>
      </c>
      <c r="G42" s="348">
        <v>21430.182925180001</v>
      </c>
      <c r="H42" s="348">
        <v>22074.320547561001</v>
      </c>
    </row>
    <row r="43" spans="2:8">
      <c r="B43" s="157">
        <v>27</v>
      </c>
      <c r="C43" s="220" t="s">
        <v>689</v>
      </c>
      <c r="D43" s="605"/>
      <c r="E43" s="605"/>
      <c r="F43" s="605"/>
      <c r="G43" s="227">
        <v>0</v>
      </c>
      <c r="H43" s="229">
        <v>0</v>
      </c>
    </row>
    <row r="44" spans="2:8" ht="45">
      <c r="B44" s="563">
        <v>28</v>
      </c>
      <c r="C44" s="220" t="s">
        <v>690</v>
      </c>
      <c r="D44" s="605"/>
      <c r="E44" s="231">
        <v>23.551667869999999</v>
      </c>
      <c r="F44" s="231">
        <v>0</v>
      </c>
      <c r="G44" s="230">
        <v>0</v>
      </c>
      <c r="H44" s="227">
        <v>20.0189176895</v>
      </c>
    </row>
    <row r="45" spans="2:8" ht="15.75" customHeight="1">
      <c r="B45" s="157">
        <v>29</v>
      </c>
      <c r="C45" s="243" t="s">
        <v>691</v>
      </c>
      <c r="D45" s="605"/>
      <c r="E45" s="231">
        <v>210.79330330000002</v>
      </c>
      <c r="F45" s="605"/>
      <c r="G45" s="605"/>
      <c r="H45" s="230">
        <v>210.79330330000002</v>
      </c>
    </row>
    <row r="46" spans="2:8" ht="29.1" customHeight="1">
      <c r="B46" s="244">
        <v>30</v>
      </c>
      <c r="C46" s="220" t="s">
        <v>692</v>
      </c>
      <c r="D46" s="605"/>
      <c r="E46" s="231">
        <v>38.011255090001001</v>
      </c>
      <c r="F46" s="605"/>
      <c r="G46" s="605"/>
      <c r="H46" s="230">
        <v>1.9005627545000501</v>
      </c>
    </row>
    <row r="47" spans="2:8" ht="30" customHeight="1">
      <c r="B47" s="157">
        <v>31</v>
      </c>
      <c r="C47" s="220" t="s">
        <v>693</v>
      </c>
      <c r="D47" s="605"/>
      <c r="E47" s="228">
        <v>1157.6047777732001</v>
      </c>
      <c r="F47" s="228">
        <v>117.7584510188</v>
      </c>
      <c r="G47" s="227">
        <v>21430.182925180001</v>
      </c>
      <c r="H47" s="565">
        <v>21841.607763817003</v>
      </c>
    </row>
    <row r="48" spans="2:8" ht="15.75" customHeight="1">
      <c r="B48" s="338">
        <v>32</v>
      </c>
      <c r="C48" s="316" t="s">
        <v>694</v>
      </c>
      <c r="D48" s="339"/>
      <c r="E48" s="335">
        <v>22165.603418759998</v>
      </c>
      <c r="F48" s="335">
        <v>0</v>
      </c>
      <c r="G48" s="335">
        <v>0</v>
      </c>
      <c r="H48" s="340">
        <v>1108.2801709379999</v>
      </c>
    </row>
    <row r="49" spans="2:8">
      <c r="B49" s="338">
        <v>33</v>
      </c>
      <c r="C49" s="316" t="s">
        <v>695</v>
      </c>
      <c r="D49" s="604"/>
      <c r="E49" s="604"/>
      <c r="F49" s="604"/>
      <c r="G49" s="604"/>
      <c r="H49" s="491">
        <v>66405.029639967004</v>
      </c>
    </row>
    <row r="53" spans="2:8">
      <c r="B53" s="338">
        <v>34</v>
      </c>
      <c r="C53" s="316" t="s">
        <v>696</v>
      </c>
      <c r="D53" s="225"/>
      <c r="E53" s="225"/>
      <c r="F53" s="225"/>
      <c r="G53" s="225"/>
      <c r="H53" s="452">
        <v>144.28358170107501</v>
      </c>
    </row>
  </sheetData>
  <mergeCells count="16">
    <mergeCell ref="B29:H29"/>
    <mergeCell ref="B26:C28"/>
    <mergeCell ref="D26:G26"/>
    <mergeCell ref="H26:H28"/>
    <mergeCell ref="D27:D28"/>
    <mergeCell ref="E27:E28"/>
    <mergeCell ref="G27:G28"/>
    <mergeCell ref="E7:E8"/>
    <mergeCell ref="G7:G8"/>
    <mergeCell ref="B9:H9"/>
    <mergeCell ref="F7:F8"/>
    <mergeCell ref="F27:F28"/>
    <mergeCell ref="B6:C8"/>
    <mergeCell ref="D6:G6"/>
    <mergeCell ref="H6:H8"/>
    <mergeCell ref="D7:D8"/>
  </mergeCells>
  <hyperlinks>
    <hyperlink ref="D2" location="'Index '!A1" display="Return to index" xr:uid="{F8416F13-A52C-427B-B6D0-BF5D2553196D}"/>
  </hyperlinks>
  <pageMargins left="0.7" right="0.7" top="0.75" bottom="0.75" header="0.3" footer="0.3"/>
  <pageSetup paperSize="9" scale="5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pageSetUpPr fitToPage="1"/>
  </sheetPr>
  <dimension ref="B2:R45"/>
  <sheetViews>
    <sheetView showGridLines="0" zoomScale="90" zoomScaleNormal="90" workbookViewId="0">
      <selection activeCell="P25" sqref="P25"/>
    </sheetView>
  </sheetViews>
  <sheetFormatPr defaultColWidth="9.140625" defaultRowHeight="15"/>
  <cols>
    <col min="1" max="1" width="5.140625" style="44" customWidth="1"/>
    <col min="2" max="2" width="11" style="44" customWidth="1"/>
    <col min="3" max="3" width="34" style="44" customWidth="1"/>
    <col min="4" max="4" width="10.85546875" style="44" bestFit="1" customWidth="1"/>
    <col min="5" max="5" width="17.5703125" style="44" customWidth="1"/>
    <col min="6" max="6" width="16.7109375" style="44" customWidth="1"/>
    <col min="7" max="7" width="9.85546875" style="44" bestFit="1" customWidth="1"/>
    <col min="8" max="8" width="16.5703125" style="44" customWidth="1"/>
    <col min="9" max="9" width="16.140625" style="44" customWidth="1"/>
    <col min="10" max="10" width="9.28515625" style="44" bestFit="1" customWidth="1"/>
    <col min="11" max="11" width="17.85546875" style="44" customWidth="1"/>
    <col min="12" max="12" width="20.28515625" style="44" customWidth="1"/>
    <col min="13" max="13" width="9.28515625" style="44" bestFit="1" customWidth="1"/>
    <col min="14" max="14" width="15.42578125" style="44" customWidth="1"/>
    <col min="15" max="15" width="18.85546875" style="44" customWidth="1"/>
    <col min="16" max="16" width="16.85546875" style="44" customWidth="1"/>
    <col min="17" max="18" width="21.28515625" style="44" customWidth="1"/>
    <col min="19" max="16384" width="9.140625" style="44"/>
  </cols>
  <sheetData>
    <row r="2" spans="2:18" ht="21">
      <c r="B2" s="169" t="s">
        <v>697</v>
      </c>
      <c r="C2" s="169"/>
      <c r="D2" s="169"/>
      <c r="E2" s="169"/>
      <c r="F2" s="169"/>
      <c r="G2" s="169"/>
      <c r="H2" s="509" t="s">
        <v>151</v>
      </c>
      <c r="I2" s="169"/>
      <c r="J2" s="169"/>
      <c r="K2" s="169"/>
      <c r="L2" s="169"/>
      <c r="M2" s="169"/>
      <c r="N2" s="169"/>
      <c r="O2" s="169"/>
      <c r="P2" s="47"/>
      <c r="Q2" s="47"/>
      <c r="R2" s="47"/>
    </row>
    <row r="3" spans="2:18" ht="15.75">
      <c r="B3" s="47"/>
      <c r="C3" s="47"/>
      <c r="D3" s="47"/>
      <c r="E3" s="47"/>
      <c r="F3" s="47"/>
      <c r="G3" s="47"/>
      <c r="H3" s="47"/>
      <c r="I3" s="47"/>
      <c r="J3" s="47"/>
      <c r="K3" s="47"/>
      <c r="L3" s="47"/>
      <c r="M3" s="47"/>
      <c r="N3" s="47"/>
      <c r="O3" s="47"/>
      <c r="P3" s="47"/>
      <c r="Q3" s="47"/>
      <c r="R3" s="47"/>
    </row>
    <row r="4" spans="2:18" ht="15.75">
      <c r="B4" s="161"/>
      <c r="C4" s="47"/>
      <c r="D4" s="47"/>
      <c r="E4" s="47"/>
      <c r="F4" s="47"/>
      <c r="G4" s="47"/>
      <c r="H4" s="47"/>
      <c r="I4" s="47"/>
      <c r="J4" s="47"/>
      <c r="K4" s="47"/>
      <c r="L4" s="47"/>
      <c r="M4" s="47"/>
      <c r="N4" s="47"/>
      <c r="O4" s="47"/>
      <c r="P4" s="47"/>
      <c r="Q4" s="47"/>
      <c r="R4" s="47"/>
    </row>
    <row r="5" spans="2:18">
      <c r="B5" s="751" t="s">
        <v>253</v>
      </c>
      <c r="C5" s="752"/>
      <c r="D5" s="757" t="s">
        <v>698</v>
      </c>
      <c r="E5" s="757"/>
      <c r="F5" s="757"/>
      <c r="G5" s="757"/>
      <c r="H5" s="757"/>
      <c r="I5" s="748"/>
      <c r="J5" s="747" t="s">
        <v>699</v>
      </c>
      <c r="K5" s="757"/>
      <c r="L5" s="757"/>
      <c r="M5" s="757"/>
      <c r="N5" s="757"/>
      <c r="O5" s="748"/>
      <c r="P5" s="744" t="s">
        <v>700</v>
      </c>
      <c r="Q5" s="747" t="s">
        <v>701</v>
      </c>
      <c r="R5" s="748"/>
    </row>
    <row r="6" spans="2:18" ht="54" customHeight="1">
      <c r="B6" s="753"/>
      <c r="C6" s="754"/>
      <c r="D6" s="744" t="s">
        <v>702</v>
      </c>
      <c r="E6" s="757"/>
      <c r="F6" s="748"/>
      <c r="G6" s="745" t="s">
        <v>703</v>
      </c>
      <c r="H6" s="745"/>
      <c r="I6" s="745"/>
      <c r="J6" s="758" t="s">
        <v>704</v>
      </c>
      <c r="K6" s="757"/>
      <c r="L6" s="748"/>
      <c r="M6" s="758" t="s">
        <v>705</v>
      </c>
      <c r="N6" s="757"/>
      <c r="O6" s="748"/>
      <c r="P6" s="745"/>
      <c r="Q6" s="749" t="s">
        <v>706</v>
      </c>
      <c r="R6" s="742" t="s">
        <v>707</v>
      </c>
    </row>
    <row r="7" spans="2:18" ht="30">
      <c r="B7" s="755"/>
      <c r="C7" s="756"/>
      <c r="D7" s="349"/>
      <c r="E7" s="350" t="s">
        <v>708</v>
      </c>
      <c r="F7" s="351" t="s">
        <v>709</v>
      </c>
      <c r="G7" s="351"/>
      <c r="H7" s="350" t="s">
        <v>709</v>
      </c>
      <c r="I7" s="350" t="s">
        <v>710</v>
      </c>
      <c r="J7" s="351"/>
      <c r="K7" s="350" t="s">
        <v>708</v>
      </c>
      <c r="L7" s="350" t="s">
        <v>709</v>
      </c>
      <c r="M7" s="349"/>
      <c r="N7" s="350" t="s">
        <v>709</v>
      </c>
      <c r="O7" s="350" t="s">
        <v>710</v>
      </c>
      <c r="P7" s="746"/>
      <c r="Q7" s="750"/>
      <c r="R7" s="743"/>
    </row>
    <row r="8" spans="2:18" ht="28.5" customHeight="1">
      <c r="B8" s="566" t="s">
        <v>711</v>
      </c>
      <c r="C8" s="567" t="s">
        <v>712</v>
      </c>
      <c r="D8" s="551">
        <v>11893.025829</v>
      </c>
      <c r="E8" s="552">
        <v>11893.025829</v>
      </c>
      <c r="F8" s="579">
        <v>0</v>
      </c>
      <c r="G8" s="579">
        <v>0</v>
      </c>
      <c r="H8" s="579">
        <v>0</v>
      </c>
      <c r="I8" s="579">
        <v>0</v>
      </c>
      <c r="J8" s="579">
        <v>0</v>
      </c>
      <c r="K8" s="579">
        <v>0</v>
      </c>
      <c r="L8" s="579">
        <v>0</v>
      </c>
      <c r="M8" s="579">
        <v>0</v>
      </c>
      <c r="N8" s="579">
        <v>0</v>
      </c>
      <c r="O8" s="579">
        <v>0</v>
      </c>
      <c r="P8" s="583">
        <v>0</v>
      </c>
      <c r="Q8" s="579">
        <v>0</v>
      </c>
      <c r="R8" s="579">
        <v>0</v>
      </c>
    </row>
    <row r="9" spans="2:18">
      <c r="B9" s="352" t="s">
        <v>713</v>
      </c>
      <c r="C9" s="353" t="s">
        <v>714</v>
      </c>
      <c r="D9" s="317">
        <v>44298.41046566669</v>
      </c>
      <c r="E9" s="317">
        <v>39456.737374790835</v>
      </c>
      <c r="F9" s="317">
        <v>4679.5845300209967</v>
      </c>
      <c r="G9" s="317">
        <v>2929.637837117999</v>
      </c>
      <c r="H9" s="317">
        <v>101.64832317299999</v>
      </c>
      <c r="I9" s="317">
        <v>2681.7117726049987</v>
      </c>
      <c r="J9" s="317">
        <v>512.67704868236342</v>
      </c>
      <c r="K9" s="317">
        <v>185.65020789591176</v>
      </c>
      <c r="L9" s="317">
        <v>327.02684078645177</v>
      </c>
      <c r="M9" s="317">
        <v>859.30731271607351</v>
      </c>
      <c r="N9" s="317">
        <v>3.6383287454886606</v>
      </c>
      <c r="O9" s="317">
        <v>854.67539438773065</v>
      </c>
      <c r="P9" s="317">
        <v>0</v>
      </c>
      <c r="Q9" s="317">
        <v>36741.466904604022</v>
      </c>
      <c r="R9" s="317">
        <v>2246.8290814140264</v>
      </c>
    </row>
    <row r="10" spans="2:18">
      <c r="B10" s="207" t="s">
        <v>715</v>
      </c>
      <c r="C10" s="210" t="s">
        <v>716</v>
      </c>
      <c r="D10" s="227">
        <v>0</v>
      </c>
      <c r="E10" s="227">
        <v>0</v>
      </c>
      <c r="F10" s="227">
        <v>0</v>
      </c>
      <c r="G10" s="227">
        <v>0</v>
      </c>
      <c r="H10" s="227">
        <v>0</v>
      </c>
      <c r="I10" s="227">
        <v>0</v>
      </c>
      <c r="J10" s="227">
        <v>0</v>
      </c>
      <c r="K10" s="227">
        <v>0</v>
      </c>
      <c r="L10" s="227">
        <v>0</v>
      </c>
      <c r="M10" s="227">
        <v>0</v>
      </c>
      <c r="N10" s="227">
        <v>0</v>
      </c>
      <c r="O10" s="227">
        <v>0</v>
      </c>
      <c r="P10" s="227">
        <v>0</v>
      </c>
      <c r="Q10" s="227">
        <v>0</v>
      </c>
      <c r="R10" s="227">
        <v>0</v>
      </c>
    </row>
    <row r="11" spans="2:18">
      <c r="B11" s="207" t="s">
        <v>717</v>
      </c>
      <c r="C11" s="210" t="s">
        <v>718</v>
      </c>
      <c r="D11" s="235">
        <v>40.520147960000003</v>
      </c>
      <c r="E11" s="236">
        <v>40.183695560000004</v>
      </c>
      <c r="F11" s="236">
        <v>0.33645240000000004</v>
      </c>
      <c r="G11" s="237">
        <v>8.2141320000000004E-2</v>
      </c>
      <c r="H11" s="227">
        <v>0</v>
      </c>
      <c r="I11" s="236">
        <v>8.2141320000000004E-2</v>
      </c>
      <c r="J11" s="236">
        <v>0.33116900999999999</v>
      </c>
      <c r="K11" s="236">
        <v>0.33116900999999999</v>
      </c>
      <c r="L11" s="227">
        <v>0</v>
      </c>
      <c r="M11" s="236">
        <v>5.6306370000000001E-2</v>
      </c>
      <c r="N11" s="227">
        <v>0</v>
      </c>
      <c r="O11" s="236">
        <v>5.6306370000000001E-2</v>
      </c>
      <c r="P11" s="227">
        <v>0</v>
      </c>
      <c r="Q11" s="237">
        <v>0.33645586999999999</v>
      </c>
      <c r="R11" s="584">
        <v>0</v>
      </c>
    </row>
    <row r="12" spans="2:18">
      <c r="B12" s="207" t="s">
        <v>719</v>
      </c>
      <c r="C12" s="210" t="s">
        <v>720</v>
      </c>
      <c r="D12" s="235">
        <v>508.64495896000005</v>
      </c>
      <c r="E12" s="236">
        <v>345.14248330999999</v>
      </c>
      <c r="F12" s="236">
        <v>1.0821116499999999</v>
      </c>
      <c r="G12" s="236">
        <v>8</v>
      </c>
      <c r="H12" s="227">
        <v>0</v>
      </c>
      <c r="I12" s="236">
        <v>8</v>
      </c>
      <c r="J12" s="236">
        <v>0.97867024592000007</v>
      </c>
      <c r="K12" s="236">
        <v>0.97564864592</v>
      </c>
      <c r="L12" s="236">
        <v>3.0215999999999997E-3</v>
      </c>
      <c r="M12" s="236">
        <v>8</v>
      </c>
      <c r="N12" s="227">
        <v>0</v>
      </c>
      <c r="O12" s="236">
        <v>8</v>
      </c>
      <c r="P12" s="227">
        <v>0</v>
      </c>
      <c r="Q12" s="238">
        <v>1.166E-5</v>
      </c>
      <c r="R12" s="584">
        <v>0</v>
      </c>
    </row>
    <row r="13" spans="2:18">
      <c r="B13" s="209" t="s">
        <v>721</v>
      </c>
      <c r="C13" s="210" t="s">
        <v>722</v>
      </c>
      <c r="D13" s="236">
        <v>1777.01399758</v>
      </c>
      <c r="E13" s="236">
        <v>1575.0291193450009</v>
      </c>
      <c r="F13" s="236">
        <v>201.984878235</v>
      </c>
      <c r="G13" s="237">
        <v>116.50149400399999</v>
      </c>
      <c r="H13" s="236">
        <v>3.9551771019999999</v>
      </c>
      <c r="I13" s="236">
        <v>108.863358324</v>
      </c>
      <c r="J13" s="236">
        <v>36.277173997913195</v>
      </c>
      <c r="K13" s="236">
        <v>8.4918116343528407</v>
      </c>
      <c r="L13" s="236">
        <v>27.785362363560399</v>
      </c>
      <c r="M13" s="236">
        <v>74.105075769591508</v>
      </c>
      <c r="N13" s="236">
        <v>0.118243664349068</v>
      </c>
      <c r="O13" s="236">
        <v>73.986680569864006</v>
      </c>
      <c r="P13" s="227">
        <v>0</v>
      </c>
      <c r="Q13" s="236">
        <v>621.62213713854499</v>
      </c>
      <c r="R13" s="239">
        <v>21.6246418599174</v>
      </c>
    </row>
    <row r="14" spans="2:18">
      <c r="B14" s="209" t="s">
        <v>723</v>
      </c>
      <c r="C14" s="211" t="s">
        <v>724</v>
      </c>
      <c r="D14" s="236">
        <v>16629.309000981</v>
      </c>
      <c r="E14" s="236">
        <v>14113.800367570071</v>
      </c>
      <c r="F14" s="236">
        <v>2515.8404365559959</v>
      </c>
      <c r="G14" s="237">
        <v>1776.5560083989999</v>
      </c>
      <c r="H14" s="236">
        <v>60.135518746999999</v>
      </c>
      <c r="I14" s="236">
        <v>1619.151643742</v>
      </c>
      <c r="J14" s="236">
        <v>294.77950179304884</v>
      </c>
      <c r="K14" s="236">
        <v>85.018671667653891</v>
      </c>
      <c r="L14" s="236">
        <v>209.7608301253949</v>
      </c>
      <c r="M14" s="236">
        <v>487.59013061339596</v>
      </c>
      <c r="N14" s="236">
        <v>0.46044694281194298</v>
      </c>
      <c r="O14" s="236">
        <v>486.80209188647501</v>
      </c>
      <c r="P14" s="227">
        <v>0</v>
      </c>
      <c r="Q14" s="240">
        <v>13551.11723346605</v>
      </c>
      <c r="R14" s="236">
        <v>1475.5357585576901</v>
      </c>
    </row>
    <row r="15" spans="2:18">
      <c r="B15" s="209" t="s">
        <v>725</v>
      </c>
      <c r="C15" s="212" t="s">
        <v>726</v>
      </c>
      <c r="D15" s="605"/>
      <c r="E15" s="605"/>
      <c r="F15" s="605"/>
      <c r="G15" s="605"/>
      <c r="H15" s="605"/>
      <c r="I15" s="605"/>
      <c r="J15" s="605"/>
      <c r="K15" s="605"/>
      <c r="L15" s="605"/>
      <c r="M15" s="605"/>
      <c r="N15" s="605"/>
      <c r="O15" s="605"/>
      <c r="P15" s="605"/>
      <c r="Q15" s="605"/>
      <c r="R15" s="605"/>
    </row>
    <row r="16" spans="2:18">
      <c r="B16" s="209" t="s">
        <v>727</v>
      </c>
      <c r="C16" s="211" t="s">
        <v>728</v>
      </c>
      <c r="D16" s="236">
        <v>25342.922360185687</v>
      </c>
      <c r="E16" s="236">
        <v>23382.581709005761</v>
      </c>
      <c r="F16" s="237">
        <v>1960.340651180001</v>
      </c>
      <c r="G16" s="236">
        <v>1028.4981933949991</v>
      </c>
      <c r="H16" s="237">
        <v>37.557627324000002</v>
      </c>
      <c r="I16" s="236">
        <v>945.61462921899886</v>
      </c>
      <c r="J16" s="236">
        <v>180.31053363548148</v>
      </c>
      <c r="K16" s="237">
        <v>90.832906937985015</v>
      </c>
      <c r="L16" s="236">
        <v>89.477626697496504</v>
      </c>
      <c r="M16" s="236">
        <v>289.55579996308603</v>
      </c>
      <c r="N16" s="236">
        <v>3.0596381383276499</v>
      </c>
      <c r="O16" s="236">
        <v>285.83031556139161</v>
      </c>
      <c r="P16" s="227">
        <v>0</v>
      </c>
      <c r="Q16" s="238">
        <v>22568.391066469423</v>
      </c>
      <c r="R16" s="239">
        <v>749.66868099641897</v>
      </c>
    </row>
    <row r="17" spans="2:18">
      <c r="B17" s="352" t="s">
        <v>729</v>
      </c>
      <c r="C17" s="353" t="s">
        <v>730</v>
      </c>
      <c r="D17" s="354"/>
      <c r="E17" s="354"/>
      <c r="F17" s="354"/>
      <c r="G17" s="354"/>
      <c r="H17" s="354"/>
      <c r="I17" s="354"/>
      <c r="J17" s="354"/>
      <c r="K17" s="354"/>
      <c r="L17" s="354"/>
      <c r="M17" s="354"/>
      <c r="N17" s="354"/>
      <c r="O17" s="354"/>
      <c r="P17" s="354"/>
      <c r="Q17" s="354"/>
      <c r="R17" s="354"/>
    </row>
    <row r="18" spans="2:18">
      <c r="B18" s="213" t="s">
        <v>731</v>
      </c>
      <c r="C18" s="210" t="s">
        <v>716</v>
      </c>
      <c r="D18" s="227">
        <v>0</v>
      </c>
      <c r="E18" s="227">
        <v>0</v>
      </c>
      <c r="F18" s="227">
        <v>0</v>
      </c>
      <c r="G18" s="227">
        <v>0</v>
      </c>
      <c r="H18" s="227">
        <v>0</v>
      </c>
      <c r="I18" s="227">
        <v>0</v>
      </c>
      <c r="J18" s="227">
        <v>0</v>
      </c>
      <c r="K18" s="227">
        <v>0</v>
      </c>
      <c r="L18" s="227">
        <v>0</v>
      </c>
      <c r="M18" s="227">
        <v>0</v>
      </c>
      <c r="N18" s="227">
        <v>0</v>
      </c>
      <c r="O18" s="227">
        <v>0</v>
      </c>
      <c r="P18" s="227">
        <v>0</v>
      </c>
      <c r="Q18" s="227">
        <v>0</v>
      </c>
      <c r="R18" s="227">
        <v>0</v>
      </c>
    </row>
    <row r="19" spans="2:18">
      <c r="B19" s="213" t="s">
        <v>732</v>
      </c>
      <c r="C19" s="210" t="s">
        <v>718</v>
      </c>
      <c r="D19" s="227">
        <v>0</v>
      </c>
      <c r="E19" s="227">
        <v>0</v>
      </c>
      <c r="F19" s="227">
        <v>0</v>
      </c>
      <c r="G19" s="227">
        <v>0</v>
      </c>
      <c r="H19" s="227">
        <v>0</v>
      </c>
      <c r="I19" s="227">
        <v>0</v>
      </c>
      <c r="J19" s="227">
        <v>0</v>
      </c>
      <c r="K19" s="227">
        <v>0</v>
      </c>
      <c r="L19" s="227">
        <v>0</v>
      </c>
      <c r="M19" s="227">
        <v>0</v>
      </c>
      <c r="N19" s="227">
        <v>0</v>
      </c>
      <c r="O19" s="227">
        <v>0</v>
      </c>
      <c r="P19" s="227">
        <v>0</v>
      </c>
      <c r="Q19" s="227">
        <v>0</v>
      </c>
      <c r="R19" s="227">
        <v>0</v>
      </c>
    </row>
    <row r="20" spans="2:18">
      <c r="B20" s="207" t="s">
        <v>733</v>
      </c>
      <c r="C20" s="210" t="s">
        <v>720</v>
      </c>
      <c r="D20" s="227">
        <v>0</v>
      </c>
      <c r="E20" s="227">
        <v>0</v>
      </c>
      <c r="F20" s="227">
        <v>0</v>
      </c>
      <c r="G20" s="227">
        <v>0</v>
      </c>
      <c r="H20" s="227">
        <v>0</v>
      </c>
      <c r="I20" s="227">
        <v>0</v>
      </c>
      <c r="J20" s="227">
        <v>0</v>
      </c>
      <c r="K20" s="227">
        <v>0</v>
      </c>
      <c r="L20" s="227">
        <v>0</v>
      </c>
      <c r="M20" s="227">
        <v>0</v>
      </c>
      <c r="N20" s="227">
        <v>0</v>
      </c>
      <c r="O20" s="227">
        <v>0</v>
      </c>
      <c r="P20" s="227">
        <v>0</v>
      </c>
      <c r="Q20" s="227">
        <v>0</v>
      </c>
      <c r="R20" s="227">
        <v>0</v>
      </c>
    </row>
    <row r="21" spans="2:18">
      <c r="B21" s="208" t="s">
        <v>734</v>
      </c>
      <c r="C21" s="210" t="s">
        <v>722</v>
      </c>
      <c r="D21" s="227">
        <v>0</v>
      </c>
      <c r="E21" s="227">
        <v>0</v>
      </c>
      <c r="F21" s="227">
        <v>0</v>
      </c>
      <c r="G21" s="227">
        <v>0</v>
      </c>
      <c r="H21" s="227">
        <v>0</v>
      </c>
      <c r="I21" s="227">
        <v>0</v>
      </c>
      <c r="J21" s="227">
        <v>0</v>
      </c>
      <c r="K21" s="227">
        <v>0</v>
      </c>
      <c r="L21" s="227">
        <v>0</v>
      </c>
      <c r="M21" s="227">
        <v>0</v>
      </c>
      <c r="N21" s="227">
        <v>0</v>
      </c>
      <c r="O21" s="227">
        <v>0</v>
      </c>
      <c r="P21" s="227">
        <v>0</v>
      </c>
      <c r="Q21" s="227">
        <v>0</v>
      </c>
      <c r="R21" s="227">
        <v>0</v>
      </c>
    </row>
    <row r="22" spans="2:18">
      <c r="B22" s="213" t="s">
        <v>735</v>
      </c>
      <c r="C22" s="210" t="s">
        <v>724</v>
      </c>
      <c r="D22" s="227">
        <v>0</v>
      </c>
      <c r="E22" s="227">
        <v>0</v>
      </c>
      <c r="F22" s="227">
        <v>0</v>
      </c>
      <c r="G22" s="227">
        <v>0</v>
      </c>
      <c r="H22" s="227">
        <v>0</v>
      </c>
      <c r="I22" s="227">
        <v>0</v>
      </c>
      <c r="J22" s="227">
        <v>0</v>
      </c>
      <c r="K22" s="227">
        <v>0</v>
      </c>
      <c r="L22" s="227">
        <v>0</v>
      </c>
      <c r="M22" s="227">
        <v>0</v>
      </c>
      <c r="N22" s="227">
        <v>0</v>
      </c>
      <c r="O22" s="227">
        <v>0</v>
      </c>
      <c r="P22" s="227">
        <v>0</v>
      </c>
      <c r="Q22" s="227">
        <v>0</v>
      </c>
      <c r="R22" s="227">
        <v>0</v>
      </c>
    </row>
    <row r="23" spans="2:18">
      <c r="B23" s="352" t="s">
        <v>736</v>
      </c>
      <c r="C23" s="353" t="s">
        <v>511</v>
      </c>
      <c r="D23" s="317">
        <v>36261.005171942263</v>
      </c>
      <c r="E23" s="317">
        <v>33269.493750692804</v>
      </c>
      <c r="F23" s="317">
        <v>2991.5114212494318</v>
      </c>
      <c r="G23" s="317">
        <v>960.13626522951404</v>
      </c>
      <c r="H23" s="317">
        <v>23.469207449983998</v>
      </c>
      <c r="I23" s="317">
        <v>892.96571959954611</v>
      </c>
      <c r="J23" s="317">
        <v>42.384159145261748</v>
      </c>
      <c r="K23" s="317">
        <v>25.81183458451936</v>
      </c>
      <c r="L23" s="317">
        <v>16.572324560739816</v>
      </c>
      <c r="M23" s="317">
        <v>149.87265567182064</v>
      </c>
      <c r="N23" s="317">
        <v>8.8871375240193604E-2</v>
      </c>
      <c r="O23" s="317">
        <v>149.71040824951001</v>
      </c>
      <c r="P23" s="579">
        <v>0</v>
      </c>
      <c r="Q23" s="317">
        <v>10492.09361973808</v>
      </c>
      <c r="R23" s="317">
        <v>252.67011923449013</v>
      </c>
    </row>
    <row r="24" spans="2:18">
      <c r="B24" s="207" t="s">
        <v>737</v>
      </c>
      <c r="C24" s="211" t="s">
        <v>716</v>
      </c>
      <c r="D24" s="227">
        <v>0</v>
      </c>
      <c r="E24" s="227">
        <v>0</v>
      </c>
      <c r="F24" s="227">
        <v>0</v>
      </c>
      <c r="G24" s="227">
        <v>0</v>
      </c>
      <c r="H24" s="227">
        <v>0</v>
      </c>
      <c r="I24" s="227">
        <v>0</v>
      </c>
      <c r="J24" s="227">
        <v>0</v>
      </c>
      <c r="K24" s="227">
        <v>0</v>
      </c>
      <c r="L24" s="227">
        <v>0</v>
      </c>
      <c r="M24" s="227">
        <v>0</v>
      </c>
      <c r="N24" s="227">
        <v>0</v>
      </c>
      <c r="O24" s="227">
        <v>0</v>
      </c>
      <c r="P24" s="227">
        <v>0</v>
      </c>
      <c r="Q24" s="227">
        <v>0</v>
      </c>
      <c r="R24" s="227">
        <v>0</v>
      </c>
    </row>
    <row r="25" spans="2:18">
      <c r="B25" s="207" t="s">
        <v>738</v>
      </c>
      <c r="C25" s="210" t="s">
        <v>718</v>
      </c>
      <c r="D25" s="232">
        <v>88.216623489999989</v>
      </c>
      <c r="E25" s="232">
        <v>86.96136795999999</v>
      </c>
      <c r="F25" s="234">
        <v>1.2552555300000001</v>
      </c>
      <c r="G25" s="232">
        <v>1.7858680000000002E-2</v>
      </c>
      <c r="H25" s="227">
        <v>0</v>
      </c>
      <c r="I25" s="232">
        <v>1.7858680000000002E-2</v>
      </c>
      <c r="J25" s="232">
        <v>5.1939370000000006E-2</v>
      </c>
      <c r="K25" s="234">
        <v>5.1939370000000006E-2</v>
      </c>
      <c r="L25" s="227">
        <v>0</v>
      </c>
      <c r="M25" s="227">
        <v>0</v>
      </c>
      <c r="N25" s="227">
        <v>0</v>
      </c>
      <c r="O25" s="227">
        <v>0</v>
      </c>
      <c r="P25" s="605"/>
      <c r="Q25" s="233">
        <v>24.064615149999998</v>
      </c>
      <c r="R25" s="227">
        <v>0</v>
      </c>
    </row>
    <row r="26" spans="2:18">
      <c r="B26" s="207" t="s">
        <v>739</v>
      </c>
      <c r="C26" s="210" t="s">
        <v>720</v>
      </c>
      <c r="D26" s="232">
        <v>146.37180243</v>
      </c>
      <c r="E26" s="232">
        <v>146.37180243</v>
      </c>
      <c r="F26" s="227">
        <v>0</v>
      </c>
      <c r="G26" s="227">
        <v>0</v>
      </c>
      <c r="H26" s="227">
        <v>0</v>
      </c>
      <c r="I26" s="227">
        <v>0</v>
      </c>
      <c r="J26" s="234">
        <v>0.36290149999999999</v>
      </c>
      <c r="K26" s="232">
        <v>0.36290149999999999</v>
      </c>
      <c r="L26" s="227">
        <v>0</v>
      </c>
      <c r="M26" s="227">
        <v>0</v>
      </c>
      <c r="N26" s="227">
        <v>0</v>
      </c>
      <c r="O26" s="227">
        <v>0</v>
      </c>
      <c r="P26" s="605"/>
      <c r="Q26" s="227">
        <v>0</v>
      </c>
      <c r="R26" s="227">
        <v>0</v>
      </c>
    </row>
    <row r="27" spans="2:18">
      <c r="B27" s="207" t="s">
        <v>740</v>
      </c>
      <c r="C27" s="210" t="s">
        <v>722</v>
      </c>
      <c r="D27" s="232">
        <v>1452.8005070199881</v>
      </c>
      <c r="E27" s="232">
        <v>1361.5595830999907</v>
      </c>
      <c r="F27" s="232">
        <v>91.240923919997002</v>
      </c>
      <c r="G27" s="232">
        <v>8.725575579997999</v>
      </c>
      <c r="H27" s="232">
        <v>6.1143400000000601E-3</v>
      </c>
      <c r="I27" s="234">
        <v>8.537937449998001</v>
      </c>
      <c r="J27" s="232">
        <v>3.1361983448644901</v>
      </c>
      <c r="K27" s="232">
        <v>2.8867795321874601</v>
      </c>
      <c r="L27" s="232">
        <v>0.24941881267702601</v>
      </c>
      <c r="M27" s="232">
        <v>2.8411825503726305</v>
      </c>
      <c r="N27" s="227">
        <v>0</v>
      </c>
      <c r="O27" s="232">
        <v>2.8411825503726305</v>
      </c>
      <c r="P27" s="605"/>
      <c r="Q27" s="233">
        <v>296.02571205232101</v>
      </c>
      <c r="R27" s="233">
        <v>0.409438710348</v>
      </c>
    </row>
    <row r="28" spans="2:18">
      <c r="B28" s="207" t="s">
        <v>741</v>
      </c>
      <c r="C28" s="210" t="s">
        <v>724</v>
      </c>
      <c r="D28" s="232">
        <v>16372.22595784982</v>
      </c>
      <c r="E28" s="232">
        <v>15032.807859719851</v>
      </c>
      <c r="F28" s="232">
        <v>1339.418098129966</v>
      </c>
      <c r="G28" s="232">
        <v>768.58571032997202</v>
      </c>
      <c r="H28" s="232">
        <v>10.95862651</v>
      </c>
      <c r="I28" s="232">
        <v>729.48049472997104</v>
      </c>
      <c r="J28" s="232">
        <v>27.484193532565179</v>
      </c>
      <c r="K28" s="234">
        <v>15.059716754600499</v>
      </c>
      <c r="L28" s="232">
        <v>12.424476777964529</v>
      </c>
      <c r="M28" s="232">
        <v>121.30330472811501</v>
      </c>
      <c r="N28" s="232">
        <v>7.0603699180662007E-3</v>
      </c>
      <c r="O28" s="234">
        <v>121.223572717937</v>
      </c>
      <c r="P28" s="605"/>
      <c r="Q28" s="233">
        <v>5309.7158033031701</v>
      </c>
      <c r="R28" s="233">
        <v>175.76117464681448</v>
      </c>
    </row>
    <row r="29" spans="2:18">
      <c r="B29" s="207" t="s">
        <v>742</v>
      </c>
      <c r="C29" s="210" t="s">
        <v>728</v>
      </c>
      <c r="D29" s="232">
        <v>18201.390281152449</v>
      </c>
      <c r="E29" s="232">
        <v>16641.79313748296</v>
      </c>
      <c r="F29" s="232">
        <v>1559.5971436694688</v>
      </c>
      <c r="G29" s="232">
        <v>182.80712063954402</v>
      </c>
      <c r="H29" s="232">
        <v>12.504466599983999</v>
      </c>
      <c r="I29" s="232">
        <v>154.92942873957699</v>
      </c>
      <c r="J29" s="232">
        <v>11.348926397832081</v>
      </c>
      <c r="K29" s="232">
        <v>7.4504974277314</v>
      </c>
      <c r="L29" s="232">
        <v>3.8984289700982591</v>
      </c>
      <c r="M29" s="232">
        <v>25.728168393333</v>
      </c>
      <c r="N29" s="232">
        <v>8.18110053221274E-2</v>
      </c>
      <c r="O29" s="232">
        <v>25.645652981200701</v>
      </c>
      <c r="P29" s="605"/>
      <c r="Q29" s="233">
        <v>4862.2874892325899</v>
      </c>
      <c r="R29" s="233">
        <v>76.499505877327636</v>
      </c>
    </row>
    <row r="30" spans="2:18">
      <c r="B30" s="352" t="s">
        <v>743</v>
      </c>
      <c r="C30" s="353" t="s">
        <v>251</v>
      </c>
      <c r="D30" s="317">
        <v>92452.441466608958</v>
      </c>
      <c r="E30" s="317">
        <v>84619.25695448363</v>
      </c>
      <c r="F30" s="317">
        <v>7671.0959512704285</v>
      </c>
      <c r="G30" s="317">
        <v>3889.7741023475128</v>
      </c>
      <c r="H30" s="317">
        <v>125.11753062298399</v>
      </c>
      <c r="I30" s="317">
        <v>3574.6774922045447</v>
      </c>
      <c r="J30" s="317">
        <v>555.06120782762514</v>
      </c>
      <c r="K30" s="317">
        <v>211.46204248043114</v>
      </c>
      <c r="L30" s="317">
        <v>343.59916534719162</v>
      </c>
      <c r="M30" s="317">
        <v>1009.1799683878942</v>
      </c>
      <c r="N30" s="317">
        <v>3.7272001207288543</v>
      </c>
      <c r="O30" s="317">
        <v>1004.385802637241</v>
      </c>
      <c r="P30" s="317">
        <v>0</v>
      </c>
      <c r="Q30" s="317">
        <v>47233.560524342101</v>
      </c>
      <c r="R30" s="317">
        <v>2499.4992006485163</v>
      </c>
    </row>
    <row r="31" spans="2:18">
      <c r="B31" s="734"/>
      <c r="C31" s="734"/>
      <c r="D31" s="734"/>
      <c r="E31" s="734"/>
      <c r="F31" s="734"/>
      <c r="G31" s="734"/>
      <c r="H31" s="734"/>
      <c r="I31" s="734"/>
      <c r="J31" s="734"/>
      <c r="K31" s="734"/>
      <c r="L31" s="733"/>
      <c r="M31" s="733"/>
      <c r="N31" s="741"/>
      <c r="O31" s="741"/>
      <c r="P31" s="741"/>
      <c r="Q31" s="741"/>
      <c r="R31" s="741"/>
    </row>
    <row r="32" spans="2:18">
      <c r="B32" s="734"/>
      <c r="C32" s="734"/>
      <c r="D32" s="734"/>
      <c r="E32" s="734"/>
      <c r="F32" s="734"/>
      <c r="G32" s="734"/>
      <c r="H32" s="734"/>
      <c r="I32" s="734"/>
      <c r="J32" s="734"/>
      <c r="K32" s="734"/>
      <c r="L32" s="733"/>
      <c r="M32" s="733"/>
      <c r="N32" s="741"/>
      <c r="O32" s="741"/>
      <c r="P32" s="741"/>
      <c r="Q32" s="741"/>
      <c r="R32" s="741"/>
    </row>
    <row r="33" spans="2:18" ht="15.75">
      <c r="B33" s="733"/>
      <c r="C33" s="733"/>
      <c r="D33" s="733"/>
      <c r="E33" s="733"/>
      <c r="F33" s="733"/>
      <c r="G33" s="733"/>
      <c r="H33" s="733"/>
      <c r="I33" s="733"/>
      <c r="J33" s="733"/>
      <c r="K33" s="733"/>
      <c r="L33" s="159"/>
      <c r="M33" s="159"/>
      <c r="N33" s="98"/>
      <c r="O33" s="98"/>
      <c r="P33" s="98"/>
      <c r="Q33" s="98"/>
      <c r="R33" s="98"/>
    </row>
    <row r="34" spans="2:18" ht="15.75">
      <c r="B34" s="734"/>
      <c r="C34" s="734"/>
      <c r="D34" s="734"/>
      <c r="E34" s="734"/>
      <c r="F34" s="734"/>
      <c r="G34" s="734"/>
      <c r="H34" s="734"/>
      <c r="I34" s="734"/>
      <c r="J34" s="734"/>
      <c r="K34" s="734"/>
      <c r="L34" s="159"/>
      <c r="M34" s="159"/>
      <c r="N34" s="98"/>
      <c r="O34" s="98"/>
      <c r="P34" s="98"/>
      <c r="Q34" s="98"/>
      <c r="R34" s="98"/>
    </row>
    <row r="35" spans="2:18">
      <c r="B35" s="736"/>
      <c r="C35" s="736"/>
      <c r="D35" s="736"/>
      <c r="E35" s="736"/>
      <c r="F35" s="736"/>
      <c r="G35" s="736"/>
      <c r="H35" s="736"/>
      <c r="I35" s="736"/>
      <c r="J35" s="736"/>
      <c r="K35" s="736"/>
      <c r="L35" s="736"/>
      <c r="M35" s="736"/>
      <c r="N35" s="736"/>
      <c r="O35" s="736"/>
      <c r="P35" s="736"/>
      <c r="Q35" s="736"/>
      <c r="R35" s="736"/>
    </row>
    <row r="36" spans="2:18">
      <c r="B36" s="736"/>
      <c r="C36" s="736"/>
      <c r="D36" s="736"/>
      <c r="E36" s="736"/>
      <c r="F36" s="736"/>
      <c r="G36" s="736"/>
      <c r="H36" s="736"/>
      <c r="I36" s="736"/>
      <c r="J36" s="736"/>
      <c r="K36" s="736"/>
      <c r="L36" s="736"/>
      <c r="M36" s="736"/>
      <c r="N36" s="736"/>
      <c r="O36" s="736"/>
      <c r="P36" s="736"/>
      <c r="Q36" s="736"/>
      <c r="R36" s="736"/>
    </row>
    <row r="37" spans="2:18">
      <c r="B37" s="736"/>
      <c r="C37" s="736"/>
      <c r="D37" s="736"/>
      <c r="E37" s="736"/>
      <c r="F37" s="736"/>
      <c r="G37" s="736"/>
      <c r="H37" s="736"/>
      <c r="I37" s="736"/>
      <c r="J37" s="736"/>
      <c r="K37" s="736"/>
      <c r="L37" s="736"/>
      <c r="M37" s="736"/>
      <c r="N37" s="736"/>
      <c r="O37" s="736"/>
      <c r="P37" s="736"/>
      <c r="Q37" s="736"/>
      <c r="R37" s="736"/>
    </row>
    <row r="38" spans="2:18" ht="60" customHeight="1">
      <c r="B38" s="736"/>
      <c r="C38" s="736"/>
      <c r="D38" s="736"/>
      <c r="E38" s="736"/>
      <c r="F38" s="736"/>
      <c r="G38" s="736"/>
      <c r="H38" s="736"/>
      <c r="I38" s="736"/>
      <c r="J38" s="736"/>
      <c r="K38" s="736"/>
      <c r="L38" s="736"/>
      <c r="M38" s="736"/>
      <c r="N38" s="736"/>
      <c r="O38" s="736"/>
      <c r="P38" s="736"/>
      <c r="Q38" s="736"/>
      <c r="R38" s="736"/>
    </row>
    <row r="39" spans="2:18" ht="24" customHeight="1">
      <c r="B39" s="739"/>
      <c r="C39" s="739"/>
      <c r="D39" s="739"/>
      <c r="E39" s="739"/>
      <c r="F39" s="739"/>
      <c r="G39" s="739"/>
      <c r="H39" s="739"/>
      <c r="I39" s="739"/>
      <c r="J39" s="739"/>
      <c r="K39" s="739"/>
      <c r="L39" s="739"/>
      <c r="M39" s="739"/>
      <c r="N39" s="739"/>
      <c r="O39" s="739"/>
      <c r="P39" s="739"/>
      <c r="Q39" s="739"/>
      <c r="R39" s="739"/>
    </row>
    <row r="40" spans="2:18" ht="24" customHeight="1">
      <c r="B40" s="738"/>
      <c r="C40" s="738"/>
      <c r="D40" s="738"/>
      <c r="E40" s="738"/>
      <c r="F40" s="738"/>
      <c r="G40" s="738"/>
      <c r="H40" s="738"/>
      <c r="I40" s="738"/>
      <c r="J40" s="738"/>
      <c r="K40" s="738"/>
      <c r="L40" s="738"/>
      <c r="M40" s="738"/>
      <c r="N40" s="738"/>
      <c r="O40" s="738"/>
      <c r="P40" s="738"/>
      <c r="Q40" s="738"/>
      <c r="R40" s="738"/>
    </row>
    <row r="41" spans="2:18" ht="15.75">
      <c r="B41" s="740"/>
      <c r="C41" s="740"/>
      <c r="D41" s="740"/>
      <c r="E41" s="740"/>
      <c r="F41" s="740"/>
      <c r="G41" s="740"/>
      <c r="H41" s="740"/>
      <c r="I41" s="740"/>
      <c r="J41" s="740"/>
      <c r="K41" s="740"/>
      <c r="L41" s="740"/>
      <c r="M41" s="740"/>
      <c r="N41" s="740"/>
      <c r="O41" s="740"/>
      <c r="P41" s="740"/>
      <c r="Q41" s="740"/>
      <c r="R41" s="740"/>
    </row>
    <row r="42" spans="2:18" ht="24" customHeight="1">
      <c r="B42" s="735"/>
      <c r="C42" s="735"/>
      <c r="D42" s="735"/>
      <c r="E42" s="735"/>
      <c r="F42" s="735"/>
      <c r="G42" s="735"/>
      <c r="H42" s="735"/>
      <c r="I42" s="735"/>
      <c r="J42" s="735"/>
      <c r="K42" s="735"/>
      <c r="L42" s="735"/>
      <c r="M42" s="735"/>
      <c r="N42" s="735"/>
      <c r="O42" s="735"/>
      <c r="P42" s="735"/>
      <c r="Q42" s="735"/>
      <c r="R42" s="735"/>
    </row>
    <row r="43" spans="2:18">
      <c r="B43" s="158"/>
      <c r="C43" s="158"/>
      <c r="D43" s="158"/>
      <c r="E43" s="158"/>
      <c r="F43" s="474"/>
      <c r="G43" s="158"/>
      <c r="H43" s="158"/>
      <c r="I43" s="158"/>
      <c r="J43" s="158"/>
      <c r="K43" s="158"/>
      <c r="L43" s="158"/>
      <c r="M43" s="158"/>
      <c r="N43" s="158"/>
      <c r="O43" s="158"/>
      <c r="P43" s="158"/>
      <c r="Q43" s="158"/>
      <c r="R43" s="158"/>
    </row>
    <row r="44" spans="2:18">
      <c r="B44" s="737"/>
      <c r="C44" s="737"/>
      <c r="D44" s="737"/>
      <c r="E44" s="737"/>
      <c r="F44" s="737"/>
      <c r="G44" s="737"/>
      <c r="H44" s="737"/>
      <c r="I44" s="737"/>
      <c r="J44" s="737"/>
      <c r="K44" s="737"/>
      <c r="L44" s="737"/>
      <c r="M44" s="737"/>
      <c r="N44" s="737"/>
      <c r="O44" s="737"/>
      <c r="P44" s="737"/>
      <c r="Q44" s="737"/>
      <c r="R44" s="737"/>
    </row>
    <row r="45" spans="2:18">
      <c r="B45" s="738"/>
      <c r="C45" s="738"/>
      <c r="D45" s="738"/>
      <c r="E45" s="738"/>
      <c r="F45" s="738"/>
      <c r="G45" s="738"/>
      <c r="H45" s="738"/>
      <c r="I45" s="738"/>
      <c r="J45" s="738"/>
      <c r="K45" s="738"/>
      <c r="L45" s="738"/>
      <c r="M45" s="738"/>
      <c r="N45" s="738"/>
      <c r="O45" s="738"/>
      <c r="P45" s="738"/>
      <c r="Q45" s="738"/>
      <c r="R45" s="738"/>
    </row>
  </sheetData>
  <mergeCells count="32">
    <mergeCell ref="R6:R7"/>
    <mergeCell ref="P5:P7"/>
    <mergeCell ref="Q5:R5"/>
    <mergeCell ref="Q6:Q7"/>
    <mergeCell ref="B5:C7"/>
    <mergeCell ref="D5:I5"/>
    <mergeCell ref="J5:O5"/>
    <mergeCell ref="D6:F6"/>
    <mergeCell ref="G6:I6"/>
    <mergeCell ref="J6:L6"/>
    <mergeCell ref="M6:O6"/>
    <mergeCell ref="P31:P32"/>
    <mergeCell ref="Q31:Q32"/>
    <mergeCell ref="R31:R32"/>
    <mergeCell ref="B32:K32"/>
    <mergeCell ref="B31:K31"/>
    <mergeCell ref="L31:L32"/>
    <mergeCell ref="M31:M32"/>
    <mergeCell ref="N31:N32"/>
    <mergeCell ref="O31:O32"/>
    <mergeCell ref="B45:R45"/>
    <mergeCell ref="B36:R36"/>
    <mergeCell ref="B37:R37"/>
    <mergeCell ref="B38:R38"/>
    <mergeCell ref="B39:R39"/>
    <mergeCell ref="B40:R40"/>
    <mergeCell ref="B41:R41"/>
    <mergeCell ref="B33:K33"/>
    <mergeCell ref="B34:K34"/>
    <mergeCell ref="B42:R42"/>
    <mergeCell ref="B35:R35"/>
    <mergeCell ref="B44:R44"/>
  </mergeCells>
  <hyperlinks>
    <hyperlink ref="H2" location="'Index '!A1" display="Return to index" xr:uid="{710810E0-A919-4C86-9C10-C5FCB16C813D}"/>
  </hyperlinks>
  <pageMargins left="0.7" right="0.7" top="0.75" bottom="0.75" header="0.3" footer="0.3"/>
  <pageSetup paperSize="9" scale="46" fitToHeight="0" orientation="landscape" r:id="rId1"/>
  <ignoredErrors>
    <ignoredError sqref="B8:B10 B11 B12 B13 B14 B15 B16 B17 B18 B19 B20 B21 B22 B23 B24 B25 B26 B27 B28 B29 B3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pageSetUpPr fitToPage="1"/>
  </sheetPr>
  <dimension ref="B2:N43"/>
  <sheetViews>
    <sheetView zoomScale="90" zoomScaleNormal="90" workbookViewId="0">
      <selection activeCell="H8" sqref="H8"/>
    </sheetView>
  </sheetViews>
  <sheetFormatPr defaultColWidth="8.7109375" defaultRowHeight="15"/>
  <cols>
    <col min="1" max="1" width="3.85546875" style="27" customWidth="1"/>
    <col min="2" max="2" width="11.140625" style="27" customWidth="1"/>
    <col min="3" max="3" width="25.5703125" style="27" customWidth="1"/>
    <col min="4" max="4" width="17.28515625" style="27" customWidth="1"/>
    <col min="5" max="5" width="16.7109375" style="27" customWidth="1"/>
    <col min="6" max="6" width="21.7109375" style="27" customWidth="1"/>
    <col min="7" max="7" width="17.28515625" style="27" customWidth="1"/>
    <col min="8" max="8" width="21.7109375" style="27" customWidth="1"/>
    <col min="9" max="9" width="14.7109375" style="27" customWidth="1"/>
    <col min="10" max="16384" width="8.7109375" style="27"/>
  </cols>
  <sheetData>
    <row r="2" spans="2:14" ht="21">
      <c r="B2" s="169" t="s">
        <v>744</v>
      </c>
      <c r="E2" s="509" t="s">
        <v>151</v>
      </c>
    </row>
    <row r="3" spans="2:14" ht="21">
      <c r="B3" s="169"/>
    </row>
    <row r="4" spans="2:14">
      <c r="B4" s="156"/>
    </row>
    <row r="5" spans="2:14">
      <c r="B5" s="760" t="s">
        <v>253</v>
      </c>
      <c r="C5" s="761"/>
      <c r="D5" s="759" t="s">
        <v>745</v>
      </c>
      <c r="E5" s="759"/>
      <c r="F5" s="759"/>
      <c r="G5" s="759"/>
      <c r="H5" s="759"/>
      <c r="I5" s="759"/>
    </row>
    <row r="6" spans="2:14">
      <c r="B6" s="762"/>
      <c r="C6" s="763"/>
      <c r="D6" s="355" t="s">
        <v>746</v>
      </c>
      <c r="E6" s="355" t="s">
        <v>747</v>
      </c>
      <c r="F6" s="355" t="s">
        <v>748</v>
      </c>
      <c r="G6" s="355" t="s">
        <v>749</v>
      </c>
      <c r="H6" s="355" t="s">
        <v>750</v>
      </c>
      <c r="I6" s="355" t="s">
        <v>251</v>
      </c>
    </row>
    <row r="7" spans="2:14">
      <c r="B7" s="36">
        <v>1</v>
      </c>
      <c r="C7" s="35" t="s">
        <v>714</v>
      </c>
      <c r="D7" s="549">
        <v>5567.8</v>
      </c>
      <c r="E7" s="550">
        <v>8452.7999999999993</v>
      </c>
      <c r="F7" s="550">
        <v>12126.8</v>
      </c>
      <c r="G7" s="550">
        <v>19201.3</v>
      </c>
      <c r="H7" s="584">
        <v>0</v>
      </c>
      <c r="I7" s="232">
        <f>SUM(D7:H7)</f>
        <v>45348.7</v>
      </c>
    </row>
    <row r="8" spans="2:14">
      <c r="B8" s="36">
        <v>2</v>
      </c>
      <c r="C8" s="35" t="s">
        <v>751</v>
      </c>
      <c r="D8" s="584">
        <v>0</v>
      </c>
      <c r="E8" s="584">
        <v>0</v>
      </c>
      <c r="F8" s="584">
        <v>0</v>
      </c>
      <c r="G8" s="584">
        <v>0</v>
      </c>
      <c r="H8" s="584">
        <v>0</v>
      </c>
      <c r="I8" s="584">
        <v>0</v>
      </c>
    </row>
    <row r="9" spans="2:14">
      <c r="B9" s="356">
        <v>3</v>
      </c>
      <c r="C9" s="357" t="s">
        <v>251</v>
      </c>
      <c r="D9" s="317">
        <f>D7+D8</f>
        <v>5567.8</v>
      </c>
      <c r="E9" s="317">
        <f t="shared" ref="E9:I9" si="0">E7+E8</f>
        <v>8452.7999999999993</v>
      </c>
      <c r="F9" s="317">
        <f t="shared" si="0"/>
        <v>12126.8</v>
      </c>
      <c r="G9" s="317">
        <f t="shared" si="0"/>
        <v>19201.3</v>
      </c>
      <c r="H9" s="579">
        <f t="shared" si="0"/>
        <v>0</v>
      </c>
      <c r="I9" s="579">
        <f t="shared" si="0"/>
        <v>45348.7</v>
      </c>
    </row>
    <row r="11" spans="2:14">
      <c r="N11" s="480"/>
    </row>
    <row r="43" spans="6:6">
      <c r="F43" s="469"/>
    </row>
  </sheetData>
  <mergeCells count="2">
    <mergeCell ref="D5:I5"/>
    <mergeCell ref="B5:C6"/>
  </mergeCells>
  <hyperlinks>
    <hyperlink ref="E2" location="'Index '!A1" display="Return to index" xr:uid="{F654C3C2-9F6F-4F40-9487-695EE2C1CE2C}"/>
  </hyperlinks>
  <pageMargins left="0.7" right="0.7" top="0.75" bottom="0.75" header="0.3" footer="0.3"/>
  <pageSetup paperSize="9" scale="9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pageSetUpPr fitToPage="1"/>
  </sheetPr>
  <dimension ref="B2:N43"/>
  <sheetViews>
    <sheetView showGridLines="0" zoomScale="90" zoomScaleNormal="90" workbookViewId="0">
      <selection activeCell="D8" sqref="D8"/>
    </sheetView>
  </sheetViews>
  <sheetFormatPr defaultColWidth="9.140625" defaultRowHeight="15"/>
  <cols>
    <col min="1" max="1" width="4.42578125" style="52" customWidth="1"/>
    <col min="2" max="2" width="4.7109375" style="52" customWidth="1"/>
    <col min="3" max="3" width="47.140625" style="52" customWidth="1"/>
    <col min="4" max="4" width="25.7109375" style="52" customWidth="1"/>
    <col min="5" max="5" width="13.140625" style="52" customWidth="1"/>
    <col min="6" max="6" width="16.28515625" style="52" customWidth="1"/>
    <col min="7" max="7" width="17" style="52" customWidth="1"/>
    <col min="8" max="8" width="18.140625" style="52" customWidth="1"/>
    <col min="9" max="16384" width="9.140625" style="52"/>
  </cols>
  <sheetData>
    <row r="2" spans="2:14" ht="21">
      <c r="B2" s="169" t="s">
        <v>752</v>
      </c>
      <c r="G2" s="509" t="s">
        <v>151</v>
      </c>
    </row>
    <row r="3" spans="2:14" ht="18" customHeight="1">
      <c r="B3" s="169"/>
    </row>
    <row r="4" spans="2:14" ht="15.75">
      <c r="B4" s="53"/>
      <c r="C4" s="54"/>
      <c r="D4" s="54"/>
    </row>
    <row r="5" spans="2:14">
      <c r="B5" s="664" t="s">
        <v>253</v>
      </c>
      <c r="C5" s="665"/>
      <c r="D5" s="358" t="s">
        <v>753</v>
      </c>
    </row>
    <row r="6" spans="2:14">
      <c r="B6" s="309" t="s">
        <v>713</v>
      </c>
      <c r="C6" s="359" t="s">
        <v>754</v>
      </c>
      <c r="D6" s="361">
        <v>2678.832945914</v>
      </c>
    </row>
    <row r="7" spans="2:14">
      <c r="B7" s="214" t="s">
        <v>715</v>
      </c>
      <c r="C7" s="58" t="s">
        <v>755</v>
      </c>
      <c r="D7" s="249">
        <v>635.89697751900007</v>
      </c>
    </row>
    <row r="8" spans="2:14">
      <c r="B8" s="214" t="s">
        <v>717</v>
      </c>
      <c r="C8" s="58" t="s">
        <v>756</v>
      </c>
      <c r="D8" s="249">
        <v>-641.0181508280001</v>
      </c>
    </row>
    <row r="9" spans="2:14">
      <c r="B9" s="214" t="s">
        <v>719</v>
      </c>
      <c r="C9" s="22" t="s">
        <v>757</v>
      </c>
      <c r="D9" s="249">
        <v>-59.280697003499981</v>
      </c>
    </row>
    <row r="10" spans="2:14">
      <c r="B10" s="214" t="s">
        <v>721</v>
      </c>
      <c r="C10" s="215" t="s">
        <v>758</v>
      </c>
      <c r="D10" s="249">
        <v>-581.73745382450011</v>
      </c>
    </row>
    <row r="11" spans="2:14">
      <c r="B11" s="360" t="s">
        <v>723</v>
      </c>
      <c r="C11" s="359" t="s">
        <v>759</v>
      </c>
      <c r="D11" s="361">
        <v>2673.7117726050001</v>
      </c>
      <c r="N11" s="485"/>
    </row>
    <row r="43" spans="6:6">
      <c r="F43" s="473"/>
    </row>
  </sheetData>
  <mergeCells count="1">
    <mergeCell ref="B5:C5"/>
  </mergeCells>
  <hyperlinks>
    <hyperlink ref="G2" location="'Index '!A1" display="Return to index" xr:uid="{B91AB8C0-BCCB-4482-9F04-9213BC9F0ED4}"/>
  </hyperlinks>
  <pageMargins left="0.70866141732283472" right="0.70866141732283472" top="0.74803149606299213" bottom="0.74803149606299213" header="0.31496062992125984" footer="0.31496062992125984"/>
  <pageSetup paperSize="9" fitToHeight="0" orientation="landscape" r:id="rId1"/>
  <ignoredErrors>
    <ignoredError sqref="B6:B1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CFEE-6192-457E-8BD1-BE7557F72E0A}">
  <dimension ref="B2:N48"/>
  <sheetViews>
    <sheetView showGridLines="0" zoomScale="90" zoomScaleNormal="90" workbookViewId="0"/>
  </sheetViews>
  <sheetFormatPr defaultColWidth="9.140625" defaultRowHeight="15"/>
  <cols>
    <col min="1" max="1" width="4.28515625" style="44" customWidth="1"/>
    <col min="2" max="2" width="5.140625" style="44" customWidth="1"/>
    <col min="3" max="3" width="53.28515625" style="44" customWidth="1"/>
    <col min="4" max="4" width="22.140625" style="44" customWidth="1"/>
    <col min="5" max="5" width="23.140625" style="44" customWidth="1"/>
    <col min="6" max="6" width="15.85546875" style="44" customWidth="1"/>
    <col min="7" max="7" width="27.5703125" style="44" customWidth="1"/>
    <col min="8" max="8" width="25.140625" style="44" customWidth="1"/>
    <col min="9" max="16384" width="9.140625" style="44"/>
  </cols>
  <sheetData>
    <row r="2" spans="2:14" ht="21">
      <c r="B2" s="169" t="s">
        <v>760</v>
      </c>
      <c r="C2" s="169"/>
      <c r="D2" s="169"/>
      <c r="E2" s="169"/>
      <c r="F2" s="169"/>
      <c r="G2" s="169"/>
      <c r="H2" s="509" t="s">
        <v>151</v>
      </c>
      <c r="I2" s="169"/>
      <c r="J2" s="169"/>
      <c r="K2" s="169"/>
    </row>
    <row r="3" spans="2:14" ht="15.75">
      <c r="B3" s="47"/>
      <c r="C3" s="47"/>
      <c r="D3" s="47"/>
      <c r="E3" s="47"/>
      <c r="F3" s="47"/>
      <c r="G3" s="47"/>
    </row>
    <row r="4" spans="2:14" ht="15.75">
      <c r="B4" s="47"/>
      <c r="C4" s="47"/>
      <c r="D4" s="47"/>
      <c r="E4" s="47"/>
      <c r="F4" s="47"/>
      <c r="G4" s="47"/>
    </row>
    <row r="5" spans="2:14" ht="30">
      <c r="B5" s="765" t="s">
        <v>253</v>
      </c>
      <c r="C5" s="766"/>
      <c r="D5" s="362" t="s">
        <v>761</v>
      </c>
      <c r="E5" s="350" t="s">
        <v>762</v>
      </c>
      <c r="F5" s="47"/>
      <c r="G5" s="47"/>
    </row>
    <row r="6" spans="2:14" ht="15.75">
      <c r="B6" s="352" t="s">
        <v>713</v>
      </c>
      <c r="C6" s="363" t="s">
        <v>754</v>
      </c>
      <c r="D6" s="317">
        <v>2678.832945914</v>
      </c>
      <c r="E6" s="607"/>
      <c r="F6" s="47"/>
      <c r="G6" s="47"/>
    </row>
    <row r="7" spans="2:14" ht="15.75">
      <c r="B7" s="216" t="s">
        <v>715</v>
      </c>
      <c r="C7" s="218" t="s">
        <v>763</v>
      </c>
      <c r="D7" s="238">
        <v>635.89697751900007</v>
      </c>
      <c r="E7" s="606"/>
      <c r="F7" s="47"/>
      <c r="G7" s="47"/>
    </row>
    <row r="8" spans="2:14" ht="15.75">
      <c r="B8" s="216" t="s">
        <v>717</v>
      </c>
      <c r="C8" s="218" t="s">
        <v>756</v>
      </c>
      <c r="D8" s="238">
        <v>-641.0181508280001</v>
      </c>
      <c r="E8" s="606"/>
      <c r="F8" s="47"/>
      <c r="G8" s="47"/>
    </row>
    <row r="9" spans="2:14" ht="15.75">
      <c r="B9" s="216" t="s">
        <v>719</v>
      </c>
      <c r="C9" s="217" t="s">
        <v>764</v>
      </c>
      <c r="D9" s="238">
        <v>-369.75535280600002</v>
      </c>
      <c r="E9" s="606"/>
      <c r="F9" s="47"/>
      <c r="G9" s="47"/>
    </row>
    <row r="10" spans="2:14" ht="15.75">
      <c r="B10" s="216" t="s">
        <v>721</v>
      </c>
      <c r="C10" s="217" t="s">
        <v>765</v>
      </c>
      <c r="D10" s="238">
        <v>-211.98210101850003</v>
      </c>
      <c r="E10" s="606"/>
      <c r="F10" s="47"/>
      <c r="G10" s="47"/>
    </row>
    <row r="11" spans="2:14" ht="15.75">
      <c r="B11" s="216" t="s">
        <v>723</v>
      </c>
      <c r="C11" s="217" t="s">
        <v>766</v>
      </c>
      <c r="D11" s="585">
        <v>0</v>
      </c>
      <c r="E11" s="606"/>
      <c r="F11" s="47"/>
      <c r="G11" s="47"/>
      <c r="N11" s="482"/>
    </row>
    <row r="12" spans="2:14" ht="15.75">
      <c r="B12" s="216" t="s">
        <v>725</v>
      </c>
      <c r="C12" s="217" t="s">
        <v>767</v>
      </c>
      <c r="D12" s="585">
        <v>0</v>
      </c>
      <c r="E12" s="606"/>
      <c r="F12" s="47"/>
      <c r="G12" s="47"/>
    </row>
    <row r="13" spans="2:14" ht="15.75">
      <c r="B13" s="216" t="s">
        <v>727</v>
      </c>
      <c r="C13" s="217" t="s">
        <v>768</v>
      </c>
      <c r="D13" s="585">
        <v>0</v>
      </c>
      <c r="E13" s="606"/>
      <c r="F13" s="47"/>
      <c r="G13" s="47"/>
    </row>
    <row r="14" spans="2:14" ht="15.75">
      <c r="B14" s="216" t="s">
        <v>729</v>
      </c>
      <c r="C14" s="217" t="s">
        <v>769</v>
      </c>
      <c r="D14" s="585">
        <v>0</v>
      </c>
      <c r="E14" s="606"/>
      <c r="F14" s="47"/>
      <c r="G14" s="47"/>
    </row>
    <row r="15" spans="2:14" ht="15.75">
      <c r="B15" s="216" t="s">
        <v>731</v>
      </c>
      <c r="C15" s="217" t="s">
        <v>757</v>
      </c>
      <c r="D15" s="238">
        <v>-59.280697003499981</v>
      </c>
      <c r="E15" s="606"/>
      <c r="F15" s="47"/>
      <c r="G15" s="47"/>
    </row>
    <row r="16" spans="2:14" ht="15.75">
      <c r="B16" s="216" t="s">
        <v>732</v>
      </c>
      <c r="C16" s="219" t="s">
        <v>770</v>
      </c>
      <c r="D16" s="585">
        <v>0</v>
      </c>
      <c r="E16" s="606"/>
      <c r="F16" s="47"/>
      <c r="G16" s="47"/>
    </row>
    <row r="17" spans="2:7">
      <c r="B17" s="216" t="s">
        <v>733</v>
      </c>
      <c r="C17" s="217" t="s">
        <v>771</v>
      </c>
      <c r="D17" s="585">
        <v>0</v>
      </c>
      <c r="E17" s="606"/>
      <c r="F17" s="114"/>
      <c r="G17" s="162"/>
    </row>
    <row r="18" spans="2:7" ht="15.75">
      <c r="B18" s="352" t="s">
        <v>734</v>
      </c>
      <c r="C18" s="363" t="s">
        <v>759</v>
      </c>
      <c r="D18" s="553">
        <v>2673.7117726050001</v>
      </c>
      <c r="E18" s="607"/>
      <c r="F18" s="47"/>
      <c r="G18" s="47"/>
    </row>
    <row r="19" spans="2:7" ht="15.75">
      <c r="B19" s="47"/>
      <c r="C19" s="47"/>
      <c r="D19" s="47"/>
      <c r="E19" s="47"/>
      <c r="F19" s="47"/>
      <c r="G19" s="47"/>
    </row>
    <row r="20" spans="2:7" ht="15.75">
      <c r="B20" s="767"/>
      <c r="C20" s="767"/>
      <c r="D20" s="767"/>
      <c r="E20" s="767"/>
      <c r="F20" s="47"/>
      <c r="G20" s="47"/>
    </row>
    <row r="21" spans="2:7" ht="15.75">
      <c r="B21" s="47"/>
      <c r="C21" s="47"/>
      <c r="D21" s="47"/>
      <c r="E21" s="47"/>
      <c r="F21" s="47"/>
      <c r="G21" s="47"/>
    </row>
    <row r="22" spans="2:7" ht="15.75">
      <c r="B22" s="767"/>
      <c r="C22" s="767"/>
      <c r="D22" s="767"/>
      <c r="E22" s="767"/>
      <c r="F22" s="47"/>
      <c r="G22" s="47"/>
    </row>
    <row r="23" spans="2:7" ht="24" customHeight="1">
      <c r="B23" s="738"/>
      <c r="C23" s="738"/>
      <c r="D23" s="738"/>
      <c r="E23" s="738"/>
      <c r="F23" s="738"/>
      <c r="G23" s="738"/>
    </row>
    <row r="24" spans="2:7" ht="15.75">
      <c r="B24" s="767"/>
      <c r="C24" s="767"/>
      <c r="D24" s="767"/>
      <c r="E24" s="767"/>
      <c r="F24" s="47"/>
      <c r="G24" s="47"/>
    </row>
    <row r="25" spans="2:7" ht="36" customHeight="1">
      <c r="B25" s="738"/>
      <c r="C25" s="738"/>
      <c r="D25" s="738"/>
      <c r="E25" s="738"/>
      <c r="F25" s="738"/>
      <c r="G25" s="738"/>
    </row>
    <row r="26" spans="2:7" ht="36" customHeight="1">
      <c r="B26" s="738"/>
      <c r="C26" s="738"/>
      <c r="D26" s="738"/>
      <c r="E26" s="738"/>
      <c r="F26" s="738"/>
      <c r="G26" s="738"/>
    </row>
    <row r="27" spans="2:7" ht="36" customHeight="1">
      <c r="B27" s="738"/>
      <c r="C27" s="738"/>
      <c r="D27" s="738"/>
      <c r="E27" s="738"/>
      <c r="F27" s="738"/>
      <c r="G27" s="738"/>
    </row>
    <row r="28" spans="2:7" ht="93.75" customHeight="1">
      <c r="B28" s="738"/>
      <c r="C28" s="738"/>
      <c r="D28" s="738"/>
      <c r="E28" s="738"/>
      <c r="F28" s="738"/>
      <c r="G28" s="738"/>
    </row>
    <row r="29" spans="2:7" ht="65.25" customHeight="1">
      <c r="B29" s="738"/>
      <c r="C29" s="738"/>
      <c r="D29" s="738"/>
      <c r="E29" s="738"/>
      <c r="F29" s="738"/>
      <c r="G29" s="738"/>
    </row>
    <row r="30" spans="2:7" ht="36" customHeight="1">
      <c r="B30" s="738"/>
      <c r="C30" s="738"/>
      <c r="D30" s="738"/>
      <c r="E30" s="738"/>
      <c r="F30" s="738"/>
      <c r="G30" s="738"/>
    </row>
    <row r="31" spans="2:7" ht="82.5" customHeight="1">
      <c r="B31" s="738"/>
      <c r="C31" s="738"/>
      <c r="D31" s="738"/>
      <c r="E31" s="738"/>
      <c r="F31" s="738"/>
      <c r="G31" s="738"/>
    </row>
    <row r="32" spans="2:7" ht="45" customHeight="1">
      <c r="B32" s="738"/>
      <c r="C32" s="738"/>
      <c r="D32" s="738"/>
      <c r="E32" s="738"/>
      <c r="F32" s="738"/>
      <c r="G32" s="738"/>
    </row>
    <row r="33" spans="2:8" ht="66.75" customHeight="1">
      <c r="B33" s="738"/>
      <c r="C33" s="738"/>
      <c r="D33" s="738"/>
      <c r="E33" s="738"/>
      <c r="F33" s="738"/>
      <c r="G33" s="738"/>
    </row>
    <row r="34" spans="2:8" ht="36" customHeight="1">
      <c r="B34" s="738"/>
      <c r="C34" s="738"/>
      <c r="D34" s="738"/>
      <c r="E34" s="738"/>
      <c r="F34" s="738"/>
      <c r="G34" s="738"/>
    </row>
    <row r="35" spans="2:8" ht="42" customHeight="1">
      <c r="B35" s="738"/>
      <c r="C35" s="738"/>
      <c r="D35" s="738"/>
      <c r="E35" s="738"/>
      <c r="F35" s="738"/>
      <c r="G35" s="738"/>
    </row>
    <row r="36" spans="2:8" ht="36" customHeight="1">
      <c r="B36" s="738"/>
      <c r="C36" s="738"/>
      <c r="D36" s="738"/>
      <c r="E36" s="738"/>
      <c r="F36" s="738"/>
      <c r="G36" s="738"/>
    </row>
    <row r="37" spans="2:8" ht="88.5" customHeight="1">
      <c r="B37" s="738"/>
      <c r="C37" s="738"/>
      <c r="D37" s="738"/>
      <c r="E37" s="738"/>
      <c r="F37" s="738"/>
      <c r="G37" s="738"/>
    </row>
    <row r="38" spans="2:8" ht="33" customHeight="1">
      <c r="B38" s="764"/>
      <c r="C38" s="764"/>
      <c r="D38" s="764"/>
      <c r="E38" s="764"/>
      <c r="F38" s="158"/>
      <c r="G38" s="158"/>
    </row>
    <row r="39" spans="2:8" ht="61.5" customHeight="1">
      <c r="B39" s="738"/>
      <c r="C39" s="738"/>
      <c r="D39" s="738"/>
      <c r="E39" s="738"/>
      <c r="F39" s="738"/>
      <c r="G39" s="738"/>
    </row>
    <row r="43" spans="2:8">
      <c r="F43" s="472"/>
    </row>
    <row r="48" spans="2:8">
      <c r="H48" s="490"/>
    </row>
  </sheetData>
  <mergeCells count="20">
    <mergeCell ref="B5:C5"/>
    <mergeCell ref="B31:G31"/>
    <mergeCell ref="B20:E20"/>
    <mergeCell ref="B22:E22"/>
    <mergeCell ref="B23:G23"/>
    <mergeCell ref="B24:E24"/>
    <mergeCell ref="B25:G25"/>
    <mergeCell ref="B26:G26"/>
    <mergeCell ref="B27:G27"/>
    <mergeCell ref="B28:G28"/>
    <mergeCell ref="B29:G29"/>
    <mergeCell ref="B30:G30"/>
    <mergeCell ref="B38:E38"/>
    <mergeCell ref="B39:G39"/>
    <mergeCell ref="B32:G32"/>
    <mergeCell ref="B33:G33"/>
    <mergeCell ref="B34:G34"/>
    <mergeCell ref="B35:G35"/>
    <mergeCell ref="B36:G36"/>
    <mergeCell ref="B37:G37"/>
  </mergeCells>
  <hyperlinks>
    <hyperlink ref="H2" location="'Index '!A1" display="Return to index" xr:uid="{FDB97415-B226-4054-9691-00A2A3CA4C62}"/>
  </hyperlinks>
  <pageMargins left="0.70866141732283472" right="0.70866141732283472" top="0.74803149606299213" bottom="0.74803149606299213" header="0.31496062992125984" footer="0.31496062992125984"/>
  <pageSetup scale="85" fitToHeight="0" orientation="landscape" r:id="rId1"/>
  <ignoredErrors>
    <ignoredError sqref="B6:B1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pageSetUpPr fitToPage="1"/>
  </sheetPr>
  <dimension ref="B2:P65"/>
  <sheetViews>
    <sheetView showGridLines="0" topLeftCell="A3" zoomScale="90" zoomScaleNormal="90" workbookViewId="0">
      <selection activeCell="B28" sqref="B28:K28"/>
    </sheetView>
  </sheetViews>
  <sheetFormatPr defaultColWidth="9.140625" defaultRowHeight="15"/>
  <cols>
    <col min="1" max="1" width="4" customWidth="1"/>
    <col min="3" max="3" width="31.7109375" customWidth="1"/>
    <col min="4" max="4" width="21.28515625" customWidth="1"/>
    <col min="5" max="5" width="14.42578125" customWidth="1"/>
    <col min="6" max="6" width="15" customWidth="1"/>
    <col min="7" max="7" width="19" customWidth="1"/>
    <col min="8" max="8" width="19.5703125" customWidth="1"/>
    <col min="9" max="9" width="20.42578125" customWidth="1"/>
    <col min="10" max="10" width="15" customWidth="1"/>
    <col min="11" max="11" width="34.85546875" customWidth="1"/>
  </cols>
  <sheetData>
    <row r="2" spans="2:14" ht="21">
      <c r="B2" s="169" t="s">
        <v>772</v>
      </c>
      <c r="C2" s="169"/>
      <c r="D2" s="169"/>
      <c r="E2" s="509" t="s">
        <v>151</v>
      </c>
      <c r="F2" s="169"/>
      <c r="G2" s="169"/>
      <c r="H2" s="51"/>
      <c r="I2" s="51"/>
      <c r="J2" s="51"/>
      <c r="K2" s="51"/>
    </row>
    <row r="3" spans="2:14" ht="15.75">
      <c r="B3" s="51"/>
      <c r="C3" s="51"/>
      <c r="D3" s="51"/>
      <c r="E3" s="51"/>
      <c r="F3" s="51"/>
      <c r="G3" s="51"/>
      <c r="H3" s="51"/>
      <c r="I3" s="51"/>
      <c r="J3" s="51"/>
      <c r="K3" s="51"/>
    </row>
    <row r="4" spans="2:14" ht="15.75">
      <c r="B4" s="51"/>
      <c r="C4" s="51"/>
      <c r="D4" s="51"/>
      <c r="E4" s="51"/>
      <c r="F4" s="51"/>
      <c r="G4" s="51"/>
      <c r="H4" s="51"/>
      <c r="I4" s="51"/>
      <c r="J4" s="51"/>
      <c r="K4" s="51"/>
    </row>
    <row r="5" spans="2:14" ht="72" customHeight="1">
      <c r="B5" s="704" t="s">
        <v>253</v>
      </c>
      <c r="C5" s="705"/>
      <c r="D5" s="663" t="s">
        <v>773</v>
      </c>
      <c r="E5" s="663"/>
      <c r="F5" s="663"/>
      <c r="G5" s="663"/>
      <c r="H5" s="663" t="s">
        <v>699</v>
      </c>
      <c r="I5" s="663"/>
      <c r="J5" s="679" t="s">
        <v>774</v>
      </c>
      <c r="K5" s="663"/>
    </row>
    <row r="6" spans="2:14" ht="23.25" customHeight="1">
      <c r="B6" s="774"/>
      <c r="C6" s="775"/>
      <c r="D6" s="663" t="s">
        <v>775</v>
      </c>
      <c r="E6" s="778" t="s">
        <v>776</v>
      </c>
      <c r="F6" s="778"/>
      <c r="G6" s="778"/>
      <c r="H6" s="663" t="s">
        <v>777</v>
      </c>
      <c r="I6" s="663" t="s">
        <v>778</v>
      </c>
      <c r="J6" s="364"/>
      <c r="K6" s="663" t="s">
        <v>779</v>
      </c>
    </row>
    <row r="7" spans="2:14" ht="44.25" customHeight="1">
      <c r="B7" s="776"/>
      <c r="C7" s="777"/>
      <c r="D7" s="663"/>
      <c r="E7" s="365"/>
      <c r="F7" s="314" t="s">
        <v>780</v>
      </c>
      <c r="G7" s="366" t="s">
        <v>781</v>
      </c>
      <c r="H7" s="663"/>
      <c r="I7" s="663"/>
      <c r="J7" s="367"/>
      <c r="K7" s="663"/>
    </row>
    <row r="8" spans="2:14" ht="30">
      <c r="B8" s="352" t="s">
        <v>711</v>
      </c>
      <c r="C8" s="316" t="s">
        <v>712</v>
      </c>
      <c r="D8" s="586">
        <v>0</v>
      </c>
      <c r="E8" s="586">
        <v>0</v>
      </c>
      <c r="F8" s="586">
        <v>0</v>
      </c>
      <c r="G8" s="586">
        <v>0</v>
      </c>
      <c r="H8" s="586">
        <v>0</v>
      </c>
      <c r="I8" s="586">
        <v>0</v>
      </c>
      <c r="J8" s="587">
        <v>0</v>
      </c>
      <c r="K8" s="586">
        <v>0</v>
      </c>
    </row>
    <row r="9" spans="2:14">
      <c r="B9" s="352" t="s">
        <v>713</v>
      </c>
      <c r="C9" s="316" t="s">
        <v>714</v>
      </c>
      <c r="D9" s="317">
        <v>12.970124670000002</v>
      </c>
      <c r="E9" s="317">
        <v>383.62283942700003</v>
      </c>
      <c r="F9" s="317">
        <v>383.50135595699999</v>
      </c>
      <c r="G9" s="317">
        <v>383.50135595699999</v>
      </c>
      <c r="H9" s="317">
        <v>0.24652923866345</v>
      </c>
      <c r="I9" s="317">
        <v>157.38214510643229</v>
      </c>
      <c r="J9" s="368">
        <v>200.40983098192359</v>
      </c>
      <c r="K9" s="317">
        <v>190.67829320192359</v>
      </c>
    </row>
    <row r="10" spans="2:14">
      <c r="B10" s="209" t="s">
        <v>715</v>
      </c>
      <c r="C10" s="111" t="s">
        <v>782</v>
      </c>
      <c r="D10" s="584">
        <v>0</v>
      </c>
      <c r="E10" s="584">
        <v>0</v>
      </c>
      <c r="F10" s="584">
        <v>0</v>
      </c>
      <c r="G10" s="584">
        <v>0</v>
      </c>
      <c r="H10" s="584">
        <v>0</v>
      </c>
      <c r="I10" s="584">
        <v>0</v>
      </c>
      <c r="J10" s="584">
        <v>0</v>
      </c>
      <c r="K10" s="584">
        <v>0</v>
      </c>
      <c r="N10" s="481"/>
    </row>
    <row r="11" spans="2:14">
      <c r="B11" s="209" t="s">
        <v>717</v>
      </c>
      <c r="C11" s="111" t="s">
        <v>783</v>
      </c>
      <c r="D11" s="584">
        <v>0</v>
      </c>
      <c r="E11" s="584">
        <v>0</v>
      </c>
      <c r="F11" s="584">
        <v>0</v>
      </c>
      <c r="G11" s="584">
        <v>0</v>
      </c>
      <c r="H11" s="584">
        <v>0</v>
      </c>
      <c r="I11" s="584">
        <v>0</v>
      </c>
      <c r="J11" s="584">
        <v>0</v>
      </c>
      <c r="K11" s="584">
        <v>0</v>
      </c>
    </row>
    <row r="12" spans="2:14">
      <c r="B12" s="209" t="s">
        <v>719</v>
      </c>
      <c r="C12" s="111" t="s">
        <v>784</v>
      </c>
      <c r="D12" s="584">
        <v>0</v>
      </c>
      <c r="E12" s="584">
        <v>0</v>
      </c>
      <c r="F12" s="584">
        <v>0</v>
      </c>
      <c r="G12" s="584">
        <v>0</v>
      </c>
      <c r="H12" s="584">
        <v>0</v>
      </c>
      <c r="I12" s="584">
        <v>0</v>
      </c>
      <c r="J12" s="584">
        <v>0</v>
      </c>
      <c r="K12" s="584">
        <v>0</v>
      </c>
    </row>
    <row r="13" spans="2:14">
      <c r="B13" s="209" t="s">
        <v>721</v>
      </c>
      <c r="C13" s="111" t="s">
        <v>785</v>
      </c>
      <c r="D13" s="584">
        <v>0</v>
      </c>
      <c r="E13" s="236">
        <v>44.985558343999998</v>
      </c>
      <c r="F13" s="236">
        <v>44.985558343999998</v>
      </c>
      <c r="G13" s="236">
        <v>44.985558343999998</v>
      </c>
      <c r="H13" s="584">
        <v>0</v>
      </c>
      <c r="I13" s="236">
        <v>34.215067582325496</v>
      </c>
      <c r="J13" s="236">
        <v>9.6243904730000018</v>
      </c>
      <c r="K13" s="236">
        <v>9.6243904730000018</v>
      </c>
    </row>
    <row r="14" spans="2:14">
      <c r="B14" s="209" t="s">
        <v>723</v>
      </c>
      <c r="C14" s="111" t="s">
        <v>786</v>
      </c>
      <c r="D14" s="584">
        <v>0</v>
      </c>
      <c r="E14" s="236">
        <v>193.31557500099998</v>
      </c>
      <c r="F14" s="236">
        <v>193.31557500099998</v>
      </c>
      <c r="G14" s="236">
        <v>193.31557500099998</v>
      </c>
      <c r="H14" s="584">
        <v>0</v>
      </c>
      <c r="I14" s="236">
        <v>55.213795854033201</v>
      </c>
      <c r="J14" s="236">
        <v>117.327076636264</v>
      </c>
      <c r="K14" s="584">
        <v>117.327076636264</v>
      </c>
    </row>
    <row r="15" spans="2:14">
      <c r="B15" s="209" t="s">
        <v>725</v>
      </c>
      <c r="C15" s="111" t="s">
        <v>787</v>
      </c>
      <c r="D15" s="236">
        <v>12.970124670000002</v>
      </c>
      <c r="E15" s="236">
        <v>145.32170608200002</v>
      </c>
      <c r="F15" s="236">
        <v>145.20022261199998</v>
      </c>
      <c r="G15" s="236">
        <v>145.20022261199998</v>
      </c>
      <c r="H15" s="258">
        <v>0.24652923866345</v>
      </c>
      <c r="I15" s="236">
        <v>67.953281670073594</v>
      </c>
      <c r="J15" s="236">
        <v>73.458363872659589</v>
      </c>
      <c r="K15" s="236">
        <v>63.726826092659593</v>
      </c>
    </row>
    <row r="16" spans="2:14">
      <c r="B16" s="352" t="s">
        <v>727</v>
      </c>
      <c r="C16" s="316" t="s">
        <v>730</v>
      </c>
      <c r="D16" s="586">
        <v>0</v>
      </c>
      <c r="E16" s="586">
        <v>0</v>
      </c>
      <c r="F16" s="586">
        <v>0</v>
      </c>
      <c r="G16" s="586">
        <v>0</v>
      </c>
      <c r="H16" s="586">
        <v>0</v>
      </c>
      <c r="I16" s="586">
        <v>0</v>
      </c>
      <c r="J16" s="587">
        <v>0</v>
      </c>
      <c r="K16" s="586">
        <v>0</v>
      </c>
    </row>
    <row r="17" spans="2:16" ht="14.25" customHeight="1">
      <c r="B17" s="352" t="s">
        <v>729</v>
      </c>
      <c r="C17" s="316" t="s">
        <v>788</v>
      </c>
      <c r="D17" s="579">
        <v>0</v>
      </c>
      <c r="E17" s="579">
        <v>0</v>
      </c>
      <c r="F17" s="579">
        <v>0</v>
      </c>
      <c r="G17" s="579">
        <v>0</v>
      </c>
      <c r="H17" s="579">
        <v>0</v>
      </c>
      <c r="I17" s="579">
        <v>0</v>
      </c>
      <c r="J17" s="588">
        <v>0</v>
      </c>
      <c r="K17" s="579">
        <v>0</v>
      </c>
    </row>
    <row r="18" spans="2:16">
      <c r="B18" s="369">
        <v>100</v>
      </c>
      <c r="C18" s="359" t="s">
        <v>251</v>
      </c>
      <c r="D18" s="370">
        <v>12.970124670000002</v>
      </c>
      <c r="E18" s="370">
        <v>383.62283942700003</v>
      </c>
      <c r="F18" s="370">
        <v>383.50135595699999</v>
      </c>
      <c r="G18" s="370">
        <v>383.50135595699999</v>
      </c>
      <c r="H18" s="370">
        <v>0.24652923866345</v>
      </c>
      <c r="I18" s="370">
        <v>157.38214510643229</v>
      </c>
      <c r="J18" s="370">
        <v>200.40983098192359</v>
      </c>
      <c r="K18" s="370">
        <v>190.67829320192359</v>
      </c>
    </row>
    <row r="19" spans="2:16" ht="15.75">
      <c r="B19" s="51"/>
      <c r="C19" s="51"/>
      <c r="D19" s="51"/>
      <c r="E19" s="51"/>
      <c r="F19" s="51"/>
      <c r="G19" s="51"/>
      <c r="H19" s="51"/>
      <c r="I19" s="51"/>
      <c r="J19" s="51"/>
      <c r="K19" s="51"/>
    </row>
    <row r="20" spans="2:16" ht="15.75">
      <c r="B20" s="768"/>
      <c r="C20" s="768"/>
      <c r="D20" s="51"/>
      <c r="E20" s="51"/>
      <c r="F20" s="51"/>
      <c r="G20" s="51"/>
      <c r="H20" s="51"/>
      <c r="I20" s="51"/>
      <c r="J20" s="51"/>
      <c r="K20" s="51"/>
      <c r="P20" s="589"/>
    </row>
    <row r="21" spans="2:16" ht="15.75">
      <c r="B21" s="51"/>
      <c r="C21" s="51"/>
      <c r="D21" s="51"/>
      <c r="E21" s="51"/>
      <c r="F21" s="51"/>
      <c r="G21" s="51"/>
      <c r="H21" s="51"/>
      <c r="I21" s="51"/>
      <c r="J21" s="51"/>
      <c r="K21" s="51"/>
    </row>
    <row r="22" spans="2:16" ht="15.75">
      <c r="B22" s="768"/>
      <c r="C22" s="768"/>
      <c r="D22" s="51"/>
      <c r="E22" s="51"/>
      <c r="F22" s="51"/>
      <c r="G22" s="51"/>
      <c r="H22" s="51"/>
      <c r="I22" s="51"/>
      <c r="J22" s="51"/>
      <c r="K22" s="51"/>
    </row>
    <row r="23" spans="2:16" ht="36" customHeight="1">
      <c r="B23" s="769"/>
      <c r="C23" s="769"/>
      <c r="D23" s="769"/>
      <c r="E23" s="769"/>
      <c r="F23" s="769"/>
      <c r="G23" s="769"/>
      <c r="H23" s="769"/>
      <c r="I23" s="769"/>
      <c r="J23" s="769"/>
      <c r="K23" s="769"/>
    </row>
    <row r="24" spans="2:16">
      <c r="B24" s="771"/>
      <c r="C24" s="771"/>
      <c r="D24" s="771"/>
      <c r="E24" s="771"/>
      <c r="F24" s="771"/>
      <c r="G24" s="771"/>
      <c r="H24" s="771"/>
      <c r="I24" s="771"/>
      <c r="J24" s="771"/>
      <c r="K24" s="771"/>
    </row>
    <row r="25" spans="2:16" ht="36" customHeight="1">
      <c r="B25" s="769"/>
      <c r="C25" s="769"/>
      <c r="D25" s="769"/>
      <c r="E25" s="769"/>
      <c r="F25" s="769"/>
      <c r="G25" s="769"/>
      <c r="H25" s="769"/>
      <c r="I25" s="769"/>
      <c r="J25" s="769"/>
      <c r="K25" s="769"/>
    </row>
    <row r="26" spans="2:16" ht="24" customHeight="1">
      <c r="B26" s="769"/>
      <c r="C26" s="769"/>
      <c r="D26" s="769"/>
      <c r="E26" s="769"/>
      <c r="F26" s="769"/>
      <c r="G26" s="769"/>
      <c r="H26" s="769"/>
      <c r="I26" s="769"/>
      <c r="J26" s="769"/>
      <c r="K26" s="769"/>
    </row>
    <row r="27" spans="2:16">
      <c r="B27" s="769"/>
      <c r="C27" s="769"/>
      <c r="D27" s="769"/>
      <c r="E27" s="769"/>
      <c r="F27" s="769"/>
      <c r="G27" s="769"/>
      <c r="H27" s="769"/>
      <c r="I27" s="769"/>
      <c r="J27" s="769"/>
      <c r="K27" s="769"/>
    </row>
    <row r="28" spans="2:16" ht="24" customHeight="1">
      <c r="B28" s="769"/>
      <c r="C28" s="769"/>
      <c r="D28" s="769"/>
      <c r="E28" s="769"/>
      <c r="F28" s="769"/>
      <c r="G28" s="769"/>
      <c r="H28" s="769"/>
      <c r="I28" s="769"/>
      <c r="J28" s="769"/>
      <c r="K28" s="769"/>
    </row>
    <row r="29" spans="2:16" ht="48" customHeight="1">
      <c r="B29" s="769"/>
      <c r="C29" s="769"/>
      <c r="D29" s="769"/>
      <c r="E29" s="769"/>
      <c r="F29" s="769"/>
      <c r="G29" s="769"/>
      <c r="H29" s="769"/>
      <c r="I29" s="769"/>
      <c r="J29" s="769"/>
      <c r="K29" s="769"/>
    </row>
    <row r="30" spans="2:16" ht="60" customHeight="1">
      <c r="B30" s="769"/>
      <c r="C30" s="769"/>
      <c r="D30" s="769"/>
      <c r="E30" s="769"/>
      <c r="F30" s="769"/>
      <c r="G30" s="769"/>
      <c r="H30" s="769"/>
      <c r="I30" s="769"/>
      <c r="J30" s="769"/>
      <c r="K30" s="769"/>
    </row>
    <row r="31" spans="2:16" ht="15.75">
      <c r="B31" s="51"/>
      <c r="C31" s="51"/>
      <c r="D31" s="51"/>
      <c r="E31" s="51"/>
      <c r="F31" s="51"/>
      <c r="G31" s="51"/>
      <c r="H31" s="51"/>
      <c r="I31" s="51"/>
      <c r="J31" s="51"/>
      <c r="K31" s="51"/>
    </row>
    <row r="32" spans="2:16" ht="15.75">
      <c r="B32" s="770"/>
      <c r="C32" s="770"/>
      <c r="D32" s="51"/>
      <c r="E32" s="51"/>
      <c r="F32" s="51"/>
      <c r="G32" s="51"/>
      <c r="H32" s="51"/>
      <c r="I32" s="51"/>
      <c r="J32" s="51"/>
      <c r="K32" s="51"/>
    </row>
    <row r="33" spans="2:11" ht="39.75" customHeight="1">
      <c r="B33" s="769"/>
      <c r="C33" s="769"/>
      <c r="D33" s="769"/>
      <c r="E33" s="769"/>
      <c r="F33" s="769"/>
      <c r="G33" s="769"/>
      <c r="H33" s="769"/>
      <c r="I33" s="769"/>
      <c r="J33" s="769"/>
      <c r="K33" s="769"/>
    </row>
    <row r="34" spans="2:11">
      <c r="B34" s="772"/>
      <c r="C34" s="772"/>
      <c r="D34" s="772"/>
      <c r="E34" s="772"/>
      <c r="F34" s="772"/>
      <c r="G34" s="772"/>
      <c r="H34" s="772"/>
      <c r="I34" s="772"/>
      <c r="J34" s="772"/>
      <c r="K34" s="772"/>
    </row>
    <row r="35" spans="2:11">
      <c r="B35" s="772"/>
      <c r="C35" s="772"/>
      <c r="D35" s="772"/>
      <c r="E35" s="772"/>
      <c r="F35" s="772"/>
      <c r="G35" s="772"/>
      <c r="H35" s="772"/>
      <c r="I35" s="772"/>
      <c r="J35" s="772"/>
      <c r="K35" s="772"/>
    </row>
    <row r="36" spans="2:11">
      <c r="B36" s="772"/>
      <c r="C36" s="772"/>
      <c r="D36" s="772"/>
      <c r="E36" s="772"/>
      <c r="F36" s="772"/>
      <c r="G36" s="772"/>
      <c r="H36" s="772"/>
      <c r="I36" s="772"/>
      <c r="J36" s="772"/>
      <c r="K36" s="772"/>
    </row>
    <row r="37" spans="2:11">
      <c r="B37" s="772"/>
      <c r="C37" s="772"/>
      <c r="D37" s="772"/>
      <c r="E37" s="772"/>
      <c r="F37" s="772"/>
      <c r="G37" s="772"/>
      <c r="H37" s="772"/>
      <c r="I37" s="772"/>
      <c r="J37" s="772"/>
      <c r="K37" s="772"/>
    </row>
    <row r="38" spans="2:11">
      <c r="B38" s="772"/>
      <c r="C38" s="772"/>
      <c r="D38" s="772"/>
      <c r="E38" s="772"/>
      <c r="F38" s="772"/>
      <c r="G38" s="772"/>
      <c r="H38" s="772"/>
      <c r="I38" s="772"/>
      <c r="J38" s="772"/>
      <c r="K38" s="772"/>
    </row>
    <row r="39" spans="2:11">
      <c r="B39" s="772"/>
      <c r="C39" s="772"/>
      <c r="D39" s="772"/>
      <c r="E39" s="772"/>
      <c r="F39" s="772"/>
      <c r="G39" s="772"/>
      <c r="H39" s="772"/>
      <c r="I39" s="772"/>
      <c r="J39" s="772"/>
      <c r="K39" s="772"/>
    </row>
    <row r="42" spans="2:11">
      <c r="F42" s="4"/>
    </row>
    <row r="43" spans="2:11" ht="24" customHeight="1"/>
    <row r="44" spans="2:11" ht="24" customHeight="1"/>
    <row r="53" ht="36" customHeight="1"/>
    <row r="63" ht="36" customHeight="1"/>
    <row r="64" ht="48" customHeight="1"/>
    <row r="65" spans="2:11" ht="15.75">
      <c r="B65" s="773"/>
      <c r="C65" s="773"/>
      <c r="D65" s="773"/>
      <c r="E65" s="773"/>
      <c r="F65" s="773"/>
      <c r="G65" s="773"/>
      <c r="H65" s="773"/>
      <c r="I65" s="773"/>
      <c r="J65" s="773"/>
      <c r="K65" s="51"/>
    </row>
  </sheetData>
  <mergeCells count="25">
    <mergeCell ref="B5:C7"/>
    <mergeCell ref="D5:G5"/>
    <mergeCell ref="H5:I5"/>
    <mergeCell ref="J5:K5"/>
    <mergeCell ref="D6:D7"/>
    <mergeCell ref="E6:G6"/>
    <mergeCell ref="H6:H7"/>
    <mergeCell ref="I6:I7"/>
    <mergeCell ref="K6:K7"/>
    <mergeCell ref="B33:K33"/>
    <mergeCell ref="B34:K39"/>
    <mergeCell ref="B65:C65"/>
    <mergeCell ref="D65:F65"/>
    <mergeCell ref="G65:J65"/>
    <mergeCell ref="B32:C32"/>
    <mergeCell ref="B22:C22"/>
    <mergeCell ref="B23:K23"/>
    <mergeCell ref="B24:K24"/>
    <mergeCell ref="B25:K25"/>
    <mergeCell ref="B26:K26"/>
    <mergeCell ref="B20:C20"/>
    <mergeCell ref="B27:K27"/>
    <mergeCell ref="B28:K28"/>
    <mergeCell ref="B29:K29"/>
    <mergeCell ref="B30:K30"/>
  </mergeCells>
  <hyperlinks>
    <hyperlink ref="E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pageSetUpPr fitToPage="1"/>
  </sheetPr>
  <dimension ref="A2:JN56"/>
  <sheetViews>
    <sheetView zoomScale="90" zoomScaleNormal="90" workbookViewId="0">
      <selection activeCell="M20" sqref="M20"/>
    </sheetView>
  </sheetViews>
  <sheetFormatPr defaultColWidth="9.140625" defaultRowHeight="15"/>
  <cols>
    <col min="1" max="1" width="13.140625" style="27" bestFit="1" customWidth="1"/>
    <col min="2" max="2" width="14.85546875" style="27" customWidth="1"/>
    <col min="3" max="3" width="129.42578125" style="27" customWidth="1"/>
    <col min="4" max="4" width="23.28515625" style="27" customWidth="1"/>
    <col min="5" max="5" width="17.42578125" style="27" customWidth="1"/>
    <col min="6" max="6" width="18.28515625" style="27" customWidth="1"/>
    <col min="7" max="16384" width="9.140625" style="27"/>
  </cols>
  <sheetData>
    <row r="2" spans="1:274">
      <c r="A2" s="647" t="s">
        <v>12</v>
      </c>
      <c r="B2" s="628"/>
      <c r="C2" s="649" t="s">
        <v>13</v>
      </c>
      <c r="D2" s="645" t="s">
        <v>14</v>
      </c>
    </row>
    <row r="3" spans="1:274">
      <c r="A3" s="648"/>
      <c r="B3" s="602" t="s">
        <v>15</v>
      </c>
      <c r="C3" s="650"/>
      <c r="D3" s="646"/>
    </row>
    <row r="4" spans="1:274">
      <c r="A4" s="642" t="s">
        <v>16</v>
      </c>
      <c r="B4" s="643"/>
      <c r="C4" s="643"/>
      <c r="D4" s="644"/>
      <c r="J4" s="480"/>
    </row>
    <row r="5" spans="1:274" ht="15" customHeight="1">
      <c r="A5" s="307" t="s">
        <v>17</v>
      </c>
      <c r="B5" s="307" t="s">
        <v>18</v>
      </c>
      <c r="C5" s="296" t="s">
        <v>19</v>
      </c>
      <c r="D5" s="511" t="s">
        <v>20</v>
      </c>
    </row>
    <row r="6" spans="1:274" customFormat="1">
      <c r="A6" s="38" t="s">
        <v>21</v>
      </c>
      <c r="B6" s="38" t="s">
        <v>18</v>
      </c>
      <c r="C6" s="157" t="s">
        <v>22</v>
      </c>
      <c r="D6" s="532" t="s">
        <v>23</v>
      </c>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c r="IW6" s="27"/>
      <c r="IX6" s="27"/>
      <c r="IY6" s="27"/>
      <c r="IZ6" s="27"/>
      <c r="JA6" s="27"/>
      <c r="JB6" s="27"/>
      <c r="JC6" s="27"/>
      <c r="JD6" s="27"/>
      <c r="JE6" s="27"/>
      <c r="JF6" s="27"/>
      <c r="JG6" s="27"/>
      <c r="JH6" s="27"/>
      <c r="JI6" s="27"/>
      <c r="JJ6" s="27"/>
      <c r="JK6" s="27"/>
      <c r="JL6" s="27"/>
      <c r="JM6" s="27"/>
      <c r="JN6" s="27"/>
    </row>
    <row r="7" spans="1:274">
      <c r="A7" s="642" t="s">
        <v>24</v>
      </c>
      <c r="B7" s="643"/>
      <c r="C7" s="643"/>
      <c r="D7" s="644"/>
      <c r="J7" s="480"/>
    </row>
    <row r="8" spans="1:274" customFormat="1">
      <c r="A8" s="38" t="s">
        <v>25</v>
      </c>
      <c r="B8" s="38" t="s">
        <v>18</v>
      </c>
      <c r="C8" s="157" t="s">
        <v>26</v>
      </c>
      <c r="D8" s="532" t="s">
        <v>27</v>
      </c>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c r="IW8" s="27"/>
      <c r="IX8" s="27"/>
      <c r="IY8" s="27"/>
      <c r="IZ8" s="27"/>
      <c r="JA8" s="27"/>
      <c r="JB8" s="27"/>
      <c r="JC8" s="27"/>
      <c r="JD8" s="27"/>
      <c r="JE8" s="27"/>
      <c r="JF8" s="27"/>
      <c r="JG8" s="27"/>
      <c r="JH8" s="27"/>
      <c r="JI8" s="27"/>
      <c r="JJ8" s="27"/>
      <c r="JK8" s="27"/>
      <c r="JL8" s="27"/>
      <c r="JM8" s="27"/>
      <c r="JN8" s="27"/>
    </row>
    <row r="9" spans="1:274" customFormat="1">
      <c r="A9" s="38" t="s">
        <v>28</v>
      </c>
      <c r="B9" s="38" t="s">
        <v>18</v>
      </c>
      <c r="C9" s="157" t="s">
        <v>29</v>
      </c>
      <c r="D9" s="532" t="s">
        <v>30</v>
      </c>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c r="IW9" s="27"/>
      <c r="IX9" s="27"/>
      <c r="IY9" s="27"/>
      <c r="IZ9" s="27"/>
      <c r="JA9" s="27"/>
      <c r="JB9" s="27"/>
      <c r="JC9" s="27"/>
      <c r="JD9" s="27"/>
      <c r="JE9" s="27"/>
      <c r="JF9" s="27"/>
      <c r="JG9" s="27"/>
      <c r="JH9" s="27"/>
      <c r="JI9" s="27"/>
      <c r="JJ9" s="27"/>
      <c r="JK9" s="27"/>
      <c r="JL9" s="27"/>
      <c r="JM9" s="27"/>
      <c r="JN9" s="27"/>
    </row>
    <row r="10" spans="1:274">
      <c r="A10" s="642" t="s">
        <v>31</v>
      </c>
      <c r="B10" s="643"/>
      <c r="C10" s="643"/>
      <c r="D10" s="644"/>
      <c r="J10" s="480"/>
    </row>
    <row r="11" spans="1:274" customFormat="1">
      <c r="A11" s="38" t="s">
        <v>32</v>
      </c>
      <c r="B11" s="38" t="s">
        <v>18</v>
      </c>
      <c r="C11" s="157" t="s">
        <v>33</v>
      </c>
      <c r="D11" s="532" t="s">
        <v>34</v>
      </c>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c r="IW11" s="27"/>
      <c r="IX11" s="27"/>
      <c r="IY11" s="27"/>
      <c r="IZ11" s="27"/>
      <c r="JA11" s="27"/>
      <c r="JB11" s="27"/>
      <c r="JC11" s="27"/>
      <c r="JD11" s="27"/>
      <c r="JE11" s="27"/>
      <c r="JF11" s="27"/>
      <c r="JG11" s="27"/>
      <c r="JH11" s="27"/>
      <c r="JI11" s="27"/>
      <c r="JJ11" s="27"/>
      <c r="JK11" s="27"/>
      <c r="JL11" s="27"/>
      <c r="JM11" s="27"/>
      <c r="JN11" s="27"/>
    </row>
    <row r="12" spans="1:274" customFormat="1">
      <c r="A12" s="38" t="s">
        <v>35</v>
      </c>
      <c r="B12" s="38" t="s">
        <v>18</v>
      </c>
      <c r="C12" s="157" t="s">
        <v>36</v>
      </c>
      <c r="D12" s="532" t="s">
        <v>37</v>
      </c>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c r="IW12" s="27"/>
      <c r="IX12" s="27"/>
      <c r="IY12" s="27"/>
      <c r="IZ12" s="27"/>
      <c r="JA12" s="27"/>
      <c r="JB12" s="27"/>
      <c r="JC12" s="27"/>
      <c r="JD12" s="27"/>
      <c r="JE12" s="27"/>
      <c r="JF12" s="27"/>
      <c r="JG12" s="27"/>
      <c r="JH12" s="27"/>
      <c r="JI12" s="27"/>
      <c r="JJ12" s="27"/>
      <c r="JK12" s="27"/>
      <c r="JL12" s="27"/>
      <c r="JM12" s="27"/>
      <c r="JN12" s="27"/>
    </row>
    <row r="13" spans="1:274">
      <c r="A13" s="642" t="s">
        <v>38</v>
      </c>
      <c r="B13" s="643"/>
      <c r="C13" s="643"/>
      <c r="D13" s="644"/>
      <c r="J13" s="480"/>
    </row>
    <row r="14" spans="1:274" customFormat="1">
      <c r="A14" s="38" t="s">
        <v>39</v>
      </c>
      <c r="B14" s="38" t="s">
        <v>18</v>
      </c>
      <c r="C14" s="157" t="s">
        <v>40</v>
      </c>
      <c r="D14" s="532" t="s">
        <v>41</v>
      </c>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c r="IW14" s="27"/>
      <c r="IX14" s="27"/>
      <c r="IY14" s="27"/>
      <c r="IZ14" s="27"/>
      <c r="JA14" s="27"/>
      <c r="JB14" s="27"/>
      <c r="JC14" s="27"/>
      <c r="JD14" s="27"/>
      <c r="JE14" s="27"/>
      <c r="JF14" s="27"/>
      <c r="JG14" s="27"/>
      <c r="JH14" s="27"/>
      <c r="JI14" s="27"/>
      <c r="JJ14" s="27"/>
      <c r="JK14" s="27"/>
      <c r="JL14" s="27"/>
      <c r="JM14" s="27"/>
      <c r="JN14" s="27"/>
    </row>
    <row r="15" spans="1:274" customFormat="1">
      <c r="A15" s="38" t="s">
        <v>42</v>
      </c>
      <c r="B15" s="38" t="s">
        <v>18</v>
      </c>
      <c r="C15" s="157" t="s">
        <v>43</v>
      </c>
      <c r="D15" s="532" t="s">
        <v>44</v>
      </c>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c r="IW15" s="27"/>
      <c r="IX15" s="27"/>
      <c r="IY15" s="27"/>
      <c r="IZ15" s="27"/>
      <c r="JA15" s="27"/>
      <c r="JB15" s="27"/>
      <c r="JC15" s="27"/>
      <c r="JD15" s="27"/>
      <c r="JE15" s="27"/>
      <c r="JF15" s="27"/>
      <c r="JG15" s="27"/>
      <c r="JH15" s="27"/>
      <c r="JI15" s="27"/>
      <c r="JJ15" s="27"/>
      <c r="JK15" s="27"/>
      <c r="JL15" s="27"/>
      <c r="JM15" s="27"/>
      <c r="JN15" s="27"/>
    </row>
    <row r="16" spans="1:274" customFormat="1">
      <c r="A16" s="38" t="s">
        <v>45</v>
      </c>
      <c r="B16" s="38" t="s">
        <v>18</v>
      </c>
      <c r="C16" s="157" t="s">
        <v>46</v>
      </c>
      <c r="D16" s="532" t="s">
        <v>47</v>
      </c>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row>
    <row r="17" spans="1:10">
      <c r="A17" s="642" t="s">
        <v>48</v>
      </c>
      <c r="B17" s="643"/>
      <c r="C17" s="643"/>
      <c r="D17" s="644"/>
      <c r="J17" s="480"/>
    </row>
    <row r="18" spans="1:10">
      <c r="A18" s="307" t="s">
        <v>49</v>
      </c>
      <c r="B18" s="307" t="s">
        <v>18</v>
      </c>
      <c r="C18" s="157" t="s">
        <v>50</v>
      </c>
      <c r="D18" s="511" t="s">
        <v>51</v>
      </c>
    </row>
    <row r="19" spans="1:10">
      <c r="A19" s="307" t="s">
        <v>52</v>
      </c>
      <c r="B19" s="307" t="s">
        <v>53</v>
      </c>
      <c r="C19" s="157" t="s">
        <v>54</v>
      </c>
      <c r="D19" s="511" t="s">
        <v>55</v>
      </c>
    </row>
    <row r="20" spans="1:10">
      <c r="A20" s="307" t="s">
        <v>56</v>
      </c>
      <c r="B20" s="307" t="s">
        <v>18</v>
      </c>
      <c r="C20" s="157" t="s">
        <v>57</v>
      </c>
      <c r="D20" s="511" t="s">
        <v>58</v>
      </c>
    </row>
    <row r="21" spans="1:10">
      <c r="A21" s="642" t="s">
        <v>59</v>
      </c>
      <c r="B21" s="643"/>
      <c r="C21" s="643"/>
      <c r="D21" s="644"/>
      <c r="J21" s="480"/>
    </row>
    <row r="22" spans="1:10">
      <c r="A22" s="307" t="s">
        <v>60</v>
      </c>
      <c r="B22" s="307" t="s">
        <v>18</v>
      </c>
      <c r="C22" s="157" t="s">
        <v>61</v>
      </c>
      <c r="D22" s="511" t="s">
        <v>62</v>
      </c>
    </row>
    <row r="23" spans="1:10">
      <c r="A23" s="307" t="s">
        <v>63</v>
      </c>
      <c r="B23" s="307" t="s">
        <v>18</v>
      </c>
      <c r="C23" s="157" t="s">
        <v>64</v>
      </c>
      <c r="D23" s="511" t="s">
        <v>65</v>
      </c>
    </row>
    <row r="24" spans="1:10">
      <c r="A24" s="307" t="s">
        <v>66</v>
      </c>
      <c r="B24" s="307" t="s">
        <v>18</v>
      </c>
      <c r="C24" s="157" t="s">
        <v>67</v>
      </c>
      <c r="D24" s="511" t="s">
        <v>68</v>
      </c>
    </row>
    <row r="25" spans="1:10">
      <c r="A25" s="307" t="s">
        <v>69</v>
      </c>
      <c r="B25" s="307" t="s">
        <v>18</v>
      </c>
      <c r="C25" s="157" t="s">
        <v>70</v>
      </c>
      <c r="D25" s="511" t="s">
        <v>71</v>
      </c>
    </row>
    <row r="26" spans="1:10">
      <c r="A26" s="307" t="s">
        <v>72</v>
      </c>
      <c r="B26" s="307" t="s">
        <v>18</v>
      </c>
      <c r="C26" s="157" t="s">
        <v>73</v>
      </c>
      <c r="D26" s="511" t="s">
        <v>74</v>
      </c>
    </row>
    <row r="27" spans="1:10">
      <c r="A27" s="307" t="s">
        <v>75</v>
      </c>
      <c r="B27" s="307" t="s">
        <v>18</v>
      </c>
      <c r="C27" s="157" t="s">
        <v>76</v>
      </c>
      <c r="D27" s="511" t="s">
        <v>77</v>
      </c>
    </row>
    <row r="28" spans="1:10">
      <c r="A28" s="307" t="s">
        <v>78</v>
      </c>
      <c r="B28" s="307" t="s">
        <v>18</v>
      </c>
      <c r="C28" s="157" t="s">
        <v>79</v>
      </c>
      <c r="D28" s="511" t="s">
        <v>80</v>
      </c>
    </row>
    <row r="29" spans="1:10">
      <c r="A29" s="307" t="s">
        <v>81</v>
      </c>
      <c r="B29" s="307" t="s">
        <v>18</v>
      </c>
      <c r="C29" s="157" t="s">
        <v>82</v>
      </c>
      <c r="D29" s="511" t="s">
        <v>83</v>
      </c>
    </row>
    <row r="30" spans="1:10">
      <c r="A30" s="307" t="s">
        <v>84</v>
      </c>
      <c r="B30" s="307" t="s">
        <v>18</v>
      </c>
      <c r="C30" s="157" t="s">
        <v>85</v>
      </c>
      <c r="D30" s="511" t="s">
        <v>86</v>
      </c>
    </row>
    <row r="31" spans="1:10">
      <c r="A31" s="307" t="s">
        <v>87</v>
      </c>
      <c r="B31" s="307" t="s">
        <v>18</v>
      </c>
      <c r="C31" s="157" t="s">
        <v>88</v>
      </c>
      <c r="D31" s="511" t="s">
        <v>89</v>
      </c>
    </row>
    <row r="32" spans="1:10">
      <c r="A32" s="642" t="s">
        <v>90</v>
      </c>
      <c r="B32" s="643"/>
      <c r="C32" s="643"/>
      <c r="D32" s="644"/>
      <c r="J32" s="480"/>
    </row>
    <row r="33" spans="1:10" ht="14.25" customHeight="1">
      <c r="A33" s="307" t="s">
        <v>91</v>
      </c>
      <c r="B33" s="307" t="s">
        <v>18</v>
      </c>
      <c r="C33" s="157" t="s">
        <v>92</v>
      </c>
      <c r="D33" s="511" t="s">
        <v>93</v>
      </c>
    </row>
    <row r="34" spans="1:10">
      <c r="A34" s="642" t="s">
        <v>94</v>
      </c>
      <c r="B34" s="643"/>
      <c r="C34" s="643"/>
      <c r="D34" s="644"/>
      <c r="J34" s="480"/>
    </row>
    <row r="35" spans="1:10">
      <c r="A35" s="307" t="s">
        <v>95</v>
      </c>
      <c r="B35" s="307" t="s">
        <v>18</v>
      </c>
      <c r="C35" s="157" t="s">
        <v>96</v>
      </c>
      <c r="D35" s="511" t="s">
        <v>97</v>
      </c>
    </row>
    <row r="36" spans="1:10">
      <c r="A36" s="307" t="s">
        <v>98</v>
      </c>
      <c r="B36" s="307" t="s">
        <v>18</v>
      </c>
      <c r="C36" s="157" t="s">
        <v>99</v>
      </c>
      <c r="D36" s="511" t="s">
        <v>100</v>
      </c>
    </row>
    <row r="37" spans="1:10">
      <c r="A37" s="642" t="s">
        <v>101</v>
      </c>
      <c r="B37" s="643"/>
      <c r="C37" s="643"/>
      <c r="D37" s="644"/>
      <c r="J37" s="480"/>
    </row>
    <row r="38" spans="1:10">
      <c r="A38" s="307" t="s">
        <v>102</v>
      </c>
      <c r="B38" s="307" t="s">
        <v>18</v>
      </c>
      <c r="C38" s="157" t="s">
        <v>103</v>
      </c>
      <c r="D38" s="511" t="s">
        <v>104</v>
      </c>
    </row>
    <row r="39" spans="1:10">
      <c r="A39" s="307" t="s">
        <v>105</v>
      </c>
      <c r="B39" s="307" t="s">
        <v>18</v>
      </c>
      <c r="C39" s="157" t="s">
        <v>106</v>
      </c>
      <c r="D39" s="511" t="s">
        <v>107</v>
      </c>
    </row>
    <row r="40" spans="1:10">
      <c r="A40" s="307" t="s">
        <v>108</v>
      </c>
      <c r="B40" s="307" t="s">
        <v>18</v>
      </c>
      <c r="C40" s="157" t="s">
        <v>109</v>
      </c>
      <c r="D40" s="511" t="s">
        <v>110</v>
      </c>
    </row>
    <row r="41" spans="1:10">
      <c r="A41" s="307" t="s">
        <v>111</v>
      </c>
      <c r="B41" s="307" t="s">
        <v>18</v>
      </c>
      <c r="C41" s="157" t="s">
        <v>112</v>
      </c>
      <c r="D41" s="511" t="s">
        <v>113</v>
      </c>
    </row>
    <row r="42" spans="1:10">
      <c r="A42" s="307" t="s">
        <v>114</v>
      </c>
      <c r="B42" s="307" t="s">
        <v>18</v>
      </c>
      <c r="C42" s="157" t="s">
        <v>115</v>
      </c>
      <c r="D42" s="511" t="s">
        <v>116</v>
      </c>
    </row>
    <row r="43" spans="1:10">
      <c r="A43" s="642" t="s">
        <v>117</v>
      </c>
      <c r="B43" s="643"/>
      <c r="C43" s="643"/>
      <c r="D43" s="644"/>
      <c r="J43" s="480"/>
    </row>
    <row r="44" spans="1:10">
      <c r="A44" s="307" t="s">
        <v>118</v>
      </c>
      <c r="B44" s="307" t="s">
        <v>18</v>
      </c>
      <c r="C44" s="157" t="s">
        <v>119</v>
      </c>
      <c r="D44" s="511" t="s">
        <v>120</v>
      </c>
    </row>
    <row r="45" spans="1:10">
      <c r="A45" s="642" t="s">
        <v>121</v>
      </c>
      <c r="B45" s="643"/>
      <c r="C45" s="643"/>
      <c r="D45" s="644"/>
      <c r="J45" s="480"/>
    </row>
    <row r="46" spans="1:10">
      <c r="A46" s="38" t="s">
        <v>122</v>
      </c>
      <c r="B46" s="38" t="s">
        <v>18</v>
      </c>
      <c r="C46" s="157" t="s">
        <v>123</v>
      </c>
      <c r="D46" s="532" t="s">
        <v>124</v>
      </c>
    </row>
    <row r="47" spans="1:10">
      <c r="A47" s="642" t="s">
        <v>125</v>
      </c>
      <c r="B47" s="643"/>
      <c r="C47" s="643"/>
      <c r="D47" s="644"/>
      <c r="J47" s="480"/>
    </row>
    <row r="48" spans="1:10">
      <c r="A48" s="307" t="s">
        <v>126</v>
      </c>
      <c r="B48" s="307" t="s">
        <v>53</v>
      </c>
      <c r="C48" s="157" t="s">
        <v>127</v>
      </c>
      <c r="D48" s="511" t="s">
        <v>128</v>
      </c>
    </row>
    <row r="49" spans="1:4">
      <c r="A49" s="307" t="s">
        <v>129</v>
      </c>
      <c r="B49" s="307" t="s">
        <v>53</v>
      </c>
      <c r="C49" s="157" t="s">
        <v>130</v>
      </c>
      <c r="D49" s="511" t="s">
        <v>131</v>
      </c>
    </row>
    <row r="50" spans="1:4">
      <c r="A50" s="307" t="s">
        <v>132</v>
      </c>
      <c r="B50" s="307" t="s">
        <v>53</v>
      </c>
      <c r="C50" s="157" t="s">
        <v>133</v>
      </c>
      <c r="D50" s="511" t="s">
        <v>134</v>
      </c>
    </row>
    <row r="51" spans="1:4">
      <c r="A51" s="307" t="s">
        <v>135</v>
      </c>
      <c r="B51" s="307" t="s">
        <v>18</v>
      </c>
      <c r="C51" s="157" t="s">
        <v>136</v>
      </c>
      <c r="D51" s="511" t="s">
        <v>137</v>
      </c>
    </row>
    <row r="52" spans="1:4">
      <c r="A52" s="307" t="s">
        <v>138</v>
      </c>
      <c r="B52" s="307" t="s">
        <v>18</v>
      </c>
      <c r="C52" s="157" t="s">
        <v>139</v>
      </c>
      <c r="D52" s="511" t="s">
        <v>140</v>
      </c>
    </row>
    <row r="53" spans="1:4">
      <c r="A53" s="307" t="s">
        <v>1301</v>
      </c>
      <c r="B53" s="307" t="s">
        <v>18</v>
      </c>
      <c r="C53" s="157" t="s">
        <v>1302</v>
      </c>
      <c r="D53" s="511" t="s">
        <v>143</v>
      </c>
    </row>
    <row r="54" spans="1:4">
      <c r="A54" s="307" t="s">
        <v>141</v>
      </c>
      <c r="B54" s="307" t="s">
        <v>18</v>
      </c>
      <c r="C54" s="157" t="s">
        <v>142</v>
      </c>
      <c r="D54" s="511" t="s">
        <v>146</v>
      </c>
    </row>
    <row r="55" spans="1:4">
      <c r="A55" s="307" t="s">
        <v>144</v>
      </c>
      <c r="B55" s="307" t="s">
        <v>18</v>
      </c>
      <c r="C55" s="157" t="s">
        <v>145</v>
      </c>
      <c r="D55" s="511" t="s">
        <v>149</v>
      </c>
    </row>
    <row r="56" spans="1:4">
      <c r="A56" s="307" t="s">
        <v>147</v>
      </c>
      <c r="B56" s="307" t="s">
        <v>18</v>
      </c>
      <c r="C56" s="157" t="s">
        <v>148</v>
      </c>
      <c r="D56" s="511" t="s">
        <v>1307</v>
      </c>
    </row>
  </sheetData>
  <mergeCells count="15">
    <mergeCell ref="D2:D3"/>
    <mergeCell ref="A2:A3"/>
    <mergeCell ref="C2:C3"/>
    <mergeCell ref="A21:D21"/>
    <mergeCell ref="A4:D4"/>
    <mergeCell ref="A7:D7"/>
    <mergeCell ref="A10:D10"/>
    <mergeCell ref="A13:D13"/>
    <mergeCell ref="A45:D45"/>
    <mergeCell ref="A47:D47"/>
    <mergeCell ref="A17:D17"/>
    <mergeCell ref="A32:D32"/>
    <mergeCell ref="A34:D34"/>
    <mergeCell ref="A37:D37"/>
    <mergeCell ref="A43:D43"/>
  </mergeCells>
  <phoneticPr fontId="28" type="noConversion"/>
  <hyperlinks>
    <hyperlink ref="C5" location="'1 - EU KM1'!A1" display="Key metrics template" xr:uid="{59000A94-36C1-4F9B-A57D-7BE05380FBF4}"/>
    <hyperlink ref="C6" location="'2- EU OV1'!A1" display="Overview of total risk exposure amounts" xr:uid="{F170CEE4-4A19-49CC-8760-946898B4DADC}"/>
    <hyperlink ref="C8" location="'3 - EU CC1'!A1" display="Composition of regulatory own funds" xr:uid="{B5BCDB43-AE65-4A53-94A9-A07B6BA64118}"/>
    <hyperlink ref="C9" location="'4 - EU CC2'!A1" display="Reconciliation of regulatory own funds to balance sheet in the audited financial statements" xr:uid="{8036437A-6717-4076-9CD0-87C5B3ECAED8}"/>
    <hyperlink ref="C11" location="'5 - EU CCyB1'!A1" display="Geographical distribution of credit exposures relevant for the calculation of the countercyclical buffer" xr:uid="{980B231D-5F2F-404F-BD57-3ACEF43DFB22}"/>
    <hyperlink ref="C12" location="'6 - EU CCyB2'!A1" display="Amount of institution-specific countercyclical capital buffer" xr:uid="{625748AC-20BC-428F-9B61-7377A52344D9}"/>
    <hyperlink ref="C14" location="'7 - EU LR1'!A1" display="LRSum: Summary reconciliation of accounting assets and leverage ratio exposures" xr:uid="{38FEB09A-25A5-441D-91A0-AF3B3BB7CBE5}"/>
    <hyperlink ref="C15" location="'8 - EU LR2'!A1" display="LRCom: Leverage ratio common disclosure" xr:uid="{38258329-244F-467F-876D-C46A13768B64}"/>
    <hyperlink ref="C16" location="'9 - EU LR3'!A1" display="LRSpl: Split-up of on balance sheet exposures (excluding derivatives, SFTs and exempted exposures)" xr:uid="{51274BF0-C2F6-400A-9221-4A7E0DDF2670}"/>
    <hyperlink ref="C18" location="'10 - EU LIQ1'!A1" display="Quantitative information of LCR" xr:uid="{B6FA78F0-530E-4BF7-BBDF-CEDE4FBEF3E0}"/>
    <hyperlink ref="C19" location="'11 - EU LIQ B '!A1" display="Qualitative information on LCR, which complements template EU LIQ1." xr:uid="{A7670B6E-70D2-4800-A1AC-716559D05343}"/>
    <hyperlink ref="C20" location="'12 - EU LIQ2'!A1" display="Net Stable Funding Ratio" xr:uid="{FBB70414-8C32-4962-9DFC-0B29665F3DDD}"/>
    <hyperlink ref="C22" location="'13 - EU CR1'!A1" display="Performing and non-performing exposures and related provisions. " xr:uid="{3A587732-0ECF-4BF9-A053-AFCA92537140}"/>
    <hyperlink ref="C23" location="'14 - EU CR1-A'!A1" display="Maturity of exposures" xr:uid="{0B520FEC-8C55-4516-873B-3721BF0D6E34}"/>
    <hyperlink ref="C24" location="'15 - EU CR2'!A1" display="Changes in the stock of non-performing loans and advances" xr:uid="{E332F041-1DBB-4C84-8FF0-C44DD62BDEA9}"/>
    <hyperlink ref="C25" location="'16 - EU CR2a'!Udskriftsområde" display="Changes in the stock of non-performing loans and advances and related net accumulated recoveries" xr:uid="{C72BAF3F-F700-4B67-8234-F2A4715EAA85}"/>
    <hyperlink ref="C26" location="'17 - EU CQ1'!A1" display="Credit quality of forborne exposures" xr:uid="{EFB366FD-AF47-492E-868E-33B8E65FECBB}"/>
    <hyperlink ref="C27" location="'18 - EU CQ2'!A1" display="Quality of forbearance" xr:uid="{4E0A3B5A-2B58-44AB-ACAC-353940D0A920}"/>
    <hyperlink ref="C28" location="'19 - EU CQ5'!A1" display="Credit quality of loans and advances to non-financial corporations by industry" xr:uid="{C6680786-1B97-4676-9131-EFE5102D56C8}"/>
    <hyperlink ref="C29" location="'20 - EU CQ6'!A1" display="Collateral valuation - loans and advances " xr:uid="{75D6A498-0E74-490C-8B2B-17AC1A6CA683}"/>
    <hyperlink ref="C33" location="'23 - EU CR3'!A1" display="CRM techniques overview:  Disclosure of the use of credit risk mitigation techniques" xr:uid="{ABA01E43-7D5D-4958-B99D-8BDCDCB4C0AF}"/>
    <hyperlink ref="C35" location="'24 - EU CR4'!A1" display="Standardised approach – Credit risk exposure and CRM effects" xr:uid="{77AA245D-0EE7-45BA-98A8-FF7F6115FC58}"/>
    <hyperlink ref="C36" location="'25 - EU CR5'!A1" display="Standardised approach" xr:uid="{C5ED760F-D0E6-4A65-9445-5AAA13BD7CE6}"/>
    <hyperlink ref="C38" location="'26 - EU CCR1'!A1" display="Analysis of CCR exposure by approach" xr:uid="{485A99D1-399C-4F13-9479-93CF9741881B}"/>
    <hyperlink ref="C39" location="'27 - EU CCR2'!A1" display="Transactions subject to own funds requirements for CVA risk" xr:uid="{A43ED077-5D0B-4E58-9364-A607E07070A7}"/>
    <hyperlink ref="C40" location="'28 - EU CCR3'!A1" display="Standardised approach – CCR exposures by regulatory exposure class and risk weight" xr:uid="{1CF88C32-C003-408F-8A04-AD6BCE91D18F}"/>
    <hyperlink ref="C41" location="'29 - EU CCR5 '!A1" display="Composition of collateral for CCR exposures" xr:uid="{22A4A3B6-5484-494B-9E8F-A90231A7B2A5}"/>
    <hyperlink ref="C42" location="'30 - EU CCR8'!A1" display="Exposures to CCPs" xr:uid="{32DB100D-4D2E-497E-9F1B-5A6E7DC644FA}"/>
    <hyperlink ref="C44" location="'31 - EU MR1 '!A1" display="Market risk under the standardised approach" xr:uid="{AA2406CC-2DED-480D-AC82-C771502385E1}"/>
    <hyperlink ref="C46" location="'32 - EU IRRBB1'!A1" display="Interest rate risks of non-trading book activities" xr:uid="{3810FC2D-9196-44CD-BDC6-98F68CC1E02E}"/>
    <hyperlink ref="C48" location="'33 - Environmental risk'!A1" display="Qualitative information on Environmental risk" xr:uid="{19DAF26A-3C8C-4F85-AA92-AAF3DCFFF9B3}"/>
    <hyperlink ref="C49" location="'34 - Social risk'!A1" display="Qualitative information on Social risk" xr:uid="{D4582383-C1A4-4E98-9089-7C3027AB071A}"/>
    <hyperlink ref="C50" location="'35 - Governance risk'!A1" display="Qualitative information on Governance risk" xr:uid="{6B3C76C7-FC03-4DE4-B285-82B84BA64918}"/>
    <hyperlink ref="C51" location="'36 - transition risk - temp 1'!A1" display="Banking book- Climate Change transition risk: Credit quality of exposures by sector, emissions and residual maturity" xr:uid="{65AF2B42-547C-4BEC-A98D-621AD256ECFE}"/>
    <hyperlink ref="C52" location="'37 - transition risk - temp 2'!A1" display="Banking book - Climate change transition risk: Loans collateralised by immovable property - Energy efficiency of the collateral" xr:uid="{5F81F2AA-3F60-4978-B609-69676C0F1E2F}"/>
    <hyperlink ref="C54" location="'39 - transition risk - temp 4'!A1" display="Banking book - Climate change transition risk: Exposures to top 20 carbon-intensive firms" xr:uid="{402F9E9F-2D52-45A1-BA73-9726E5195300}"/>
    <hyperlink ref="C55" location="'40 - Physical risk - temp 5'!A1" display="Banking book - Climate change physical risk: Exposures subject to physical risk" xr:uid="{6C1D0DFB-0148-4A6B-BE89-B44EFFA97C67}"/>
    <hyperlink ref="C56" location="'41 - Mitigation - temp 10'!A1" display="Other climate change mitigating actions that are not covered in the EU Taxonomy" xr:uid="{44914B70-FE58-42A3-A62C-32E18D2049BD}"/>
    <hyperlink ref="D5" location="'1 - EU KM1'!A1" display="Page 1" xr:uid="{0C87C537-C306-430C-80EE-34A01A414921}"/>
    <hyperlink ref="D6" location="'2- EU OV1'!A1" display="Page 2" xr:uid="{8567AFB6-E8BC-4D39-B961-A06019CF7219}"/>
    <hyperlink ref="D8" location="'3 - EU CC1'!A1" display="Page 3" xr:uid="{B75833BF-7FC6-46D7-BB99-A71910D2F761}"/>
    <hyperlink ref="D9" location="'4 - EU CC2'!A1" display="Page 4" xr:uid="{501CB147-5A5B-4609-A954-B5C671725D12}"/>
    <hyperlink ref="D11" location="'5 - EU CCyB1'!A1" display="Page 5" xr:uid="{5FB4DAE2-E99F-4186-8DAC-D80FF23C1DD9}"/>
    <hyperlink ref="D12" location="'6 - EU CCyB2'!A1" display="Page 6" xr:uid="{645E146B-013A-4BE2-A586-D75A2427CE05}"/>
    <hyperlink ref="D14" location="'7 - EU LR1'!A1" display="Page 7" xr:uid="{F48B88E4-BB28-4892-985C-630761BAC4F4}"/>
    <hyperlink ref="D15" location="'8 - EU LR2'!A1" display="Page 8" xr:uid="{4E8F34F3-A566-43B6-8679-A88B9E051BDF}"/>
    <hyperlink ref="D16" location="'9 - EU LR3'!A1" display="Page 9" xr:uid="{CE3C366C-901F-48B3-866E-587BEEC2D50F}"/>
    <hyperlink ref="D18" location="'10 - EU LIQ1'!A1" display="Page 10" xr:uid="{06B6D354-40F6-4BE1-85BF-E904F8565DC7}"/>
    <hyperlink ref="D19" location="'11 - EU LIQ B '!A1" display="Page 11" xr:uid="{D23D33A4-6820-420C-AAFB-65D97BD6BD2E}"/>
    <hyperlink ref="D20" location="'12 - EU LIQ2'!A1" display="Page 12" xr:uid="{C353A8B4-84A7-45B9-B980-DA8AAF32AD8F}"/>
    <hyperlink ref="D22" location="'13 - EU CR1'!A1" display="Page 13" xr:uid="{85EA740F-A1C7-4A3E-A6B4-4B67B61BF9F2}"/>
    <hyperlink ref="D23" location="'14 - EU CR1-A'!A1" display="Page 14" xr:uid="{31062C07-D791-4CC9-A0F4-C7D95FFC350F}"/>
    <hyperlink ref="D24" location="'15 - EU CR2'!A1" display="Page 15" xr:uid="{CF618671-2480-4445-A553-7FFBDDA12675}"/>
    <hyperlink ref="D25" location="'16 - EU CR2a'!A1" display="Page 16" xr:uid="{1D9EB19E-9384-4714-B8F8-6C3FB0225008}"/>
    <hyperlink ref="D26" location="'17 - EU CQ1'!A1" display="Page 17" xr:uid="{52BAFBCE-E3F4-450F-9954-99429D29CD93}"/>
    <hyperlink ref="D27" location="'18 - EU CQ2'!A1" display="Page 18" xr:uid="{E59865A8-D045-4671-85EB-6538D4196749}"/>
    <hyperlink ref="D28" location="'19 - EU CQ5'!Udskriftsområde" display="Page 19" xr:uid="{14721E62-3D84-44AF-B227-BAA8FCCD3540}"/>
    <hyperlink ref="D29" location="'20 - EU CQ6'!A1" display="Page 20" xr:uid="{F5A0FAC7-0E4B-43E1-BD37-80E2290BC974}"/>
    <hyperlink ref="D30" location="'21 - EU CQ7'!A1" display="Page 21" xr:uid="{E14FEA87-9152-4685-A7F0-E564BD697CD4}"/>
    <hyperlink ref="D31" location="'22 - EU CQ8'!A1" display="Page 22" xr:uid="{508DAA47-EDE2-4E31-ACA7-A3A58CCF590D}"/>
    <hyperlink ref="D33" location="'23 - EU CR3'!A1" display="Page 23" xr:uid="{745F2215-1468-40E1-AAE2-6EA0361F2A56}"/>
    <hyperlink ref="D35" location="'24 - EU CR4'!A1" display="Page 24" xr:uid="{22BE3932-CC89-466C-99F4-68EACA0B9A42}"/>
    <hyperlink ref="D36" location="'25 - EU CR5'!Udskriftsområde" display="Page 25" xr:uid="{0A18F65E-8A99-40ED-A844-12B38041C663}"/>
    <hyperlink ref="D38" location="'26 - EU CCR1'!A1" display="Page 26" xr:uid="{5EC67BFF-34E4-44D6-8A7E-B8DA7EB705A4}"/>
    <hyperlink ref="D39" location="'27 - EU CCR2'!A1" display="Page 27" xr:uid="{C05B200F-7548-464D-96CE-2FEE09F82D63}"/>
    <hyperlink ref="D40" location="'28 - EU CCR3'!A1" display="Page 28" xr:uid="{DD9CED57-E1F5-440B-9A0F-9CDA0C714969}"/>
    <hyperlink ref="D41" location="'29 - EU CCR5 '!A1" display="Page 29" xr:uid="{CF3F8F36-E604-41F3-9A60-2EE111BDC045}"/>
    <hyperlink ref="D42" location="'30 - EU CCR8'!A1" display="Page 30" xr:uid="{B1ECC927-6F2D-44C9-A810-344786911B43}"/>
    <hyperlink ref="D44" location="'31 - EU MR1 '!Udskriftsområde" display="Page 31" xr:uid="{B84ACF68-4E30-42E3-B548-EC99A29ABE22}"/>
    <hyperlink ref="D46" location="'32 - EU IRRBB1'!A1" display="Page 32" xr:uid="{5E99653C-6942-4412-8767-BE63C35E1FE1}"/>
    <hyperlink ref="D48" location="'33 - Environmental risk'!Udskriftstitler" display="Page 33" xr:uid="{948A4AC9-E60F-42D0-9683-B109D07CD87E}"/>
    <hyperlink ref="D49" location="'34 - Social risk'!Udskriftsområde" display="Page 34" xr:uid="{B17598D0-2FA7-434A-95C7-2C18A12AF4E3}"/>
    <hyperlink ref="D50" location="'35 - Governance risk'!Udskriftsområde" display="Page 35" xr:uid="{B5DBE796-8D47-47F0-B829-50FE4E8DA053}"/>
    <hyperlink ref="D51" location="'36 - transition risk - temp 1'!A1" display="Page 36" xr:uid="{EE06B10D-BE68-4027-8C5D-A8B9E33F4C50}"/>
    <hyperlink ref="D52" location="'37 - transition risk - temp 2'!A1" display="Page 37" xr:uid="{4A281234-3C77-4394-9B85-84FD45C6518A}"/>
    <hyperlink ref="D54" location="'38 - transition risk - temp 4'!A1" display="Page 38" xr:uid="{DB7AF218-6D0E-47F3-9271-686D5DFE774F}"/>
    <hyperlink ref="D55" location="'39 - Physical risk - temp 5'!A1" display="Page 39" xr:uid="{9407ED4E-085F-4023-B098-8A5FF0F16E3B}"/>
    <hyperlink ref="D56" location="'40 - Mitigation - temp 10'!A1" display="Page 40" xr:uid="{2EB752ED-20DF-4558-AF66-CB69FA815746}"/>
    <hyperlink ref="C31" location="'22 - EU CQ8'!A1" display="Collateral obtained by taking possession and execution processes – vintage breakdown" xr:uid="{CAF3C83D-A8DA-4A7F-972B-CB838B9FCD48}"/>
    <hyperlink ref="C30" location="'21 - EU CQ7'!A1" display="Collateral obtained by taking possession and execution processes " xr:uid="{31360427-72C9-4C3F-AEBC-6E808C0C6BB2}"/>
    <hyperlink ref="C53" location="'38 - transition risk - temp 3'!A1" display="Banking book - Climate change transition risk: Alignment metrics" xr:uid="{333B30FB-DF4F-4AD9-88A5-225895C199DE}"/>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8B64-BC0B-42B6-BE04-5017EF0435D5}">
  <sheetPr>
    <pageSetUpPr fitToPage="1"/>
  </sheetPr>
  <dimension ref="B1:N43"/>
  <sheetViews>
    <sheetView showGridLines="0" zoomScale="90" zoomScaleNormal="90" workbookViewId="0">
      <selection activeCell="D6" sqref="D6"/>
    </sheetView>
  </sheetViews>
  <sheetFormatPr defaultColWidth="9.140625" defaultRowHeight="28.5" customHeight="1"/>
  <cols>
    <col min="1" max="1" width="5.85546875" customWidth="1"/>
    <col min="3" max="3" width="51.85546875" customWidth="1"/>
    <col min="4" max="4" width="27.7109375" customWidth="1"/>
  </cols>
  <sheetData>
    <row r="1" spans="2:14" ht="15"/>
    <row r="2" spans="2:14" ht="21">
      <c r="B2" s="169" t="s">
        <v>789</v>
      </c>
      <c r="C2" s="169"/>
      <c r="D2" s="509" t="s">
        <v>151</v>
      </c>
      <c r="E2" s="773"/>
      <c r="F2" s="773"/>
      <c r="G2" s="51"/>
    </row>
    <row r="3" spans="2:14" ht="15.75">
      <c r="B3" s="51"/>
      <c r="C3" s="51"/>
      <c r="D3" s="51"/>
      <c r="E3" s="773"/>
      <c r="F3" s="773"/>
      <c r="G3" s="51"/>
    </row>
    <row r="4" spans="2:14" ht="15.75">
      <c r="B4" s="51"/>
      <c r="C4" s="51"/>
      <c r="D4" s="51"/>
      <c r="E4" s="773"/>
      <c r="F4" s="773"/>
      <c r="G4" s="51"/>
    </row>
    <row r="5" spans="2:14" ht="28.5" customHeight="1">
      <c r="B5" s="664" t="s">
        <v>253</v>
      </c>
      <c r="C5" s="780"/>
      <c r="D5" s="314" t="s">
        <v>790</v>
      </c>
      <c r="E5" s="773"/>
      <c r="F5" s="773"/>
      <c r="G5" s="51"/>
    </row>
    <row r="6" spans="2:14" ht="30">
      <c r="B6" s="254" t="s">
        <v>713</v>
      </c>
      <c r="C6" s="58" t="s">
        <v>791</v>
      </c>
      <c r="D6" s="584">
        <v>0</v>
      </c>
      <c r="E6" s="773"/>
      <c r="F6" s="773"/>
      <c r="G6" s="51"/>
    </row>
    <row r="7" spans="2:14" ht="30">
      <c r="B7" s="254" t="s">
        <v>715</v>
      </c>
      <c r="C7" s="58" t="s">
        <v>792</v>
      </c>
      <c r="D7" s="255">
        <v>383.62283942700003</v>
      </c>
      <c r="E7" s="773"/>
      <c r="F7" s="773"/>
      <c r="G7" s="51"/>
    </row>
    <row r="8" spans="2:14" ht="28.5" customHeight="1">
      <c r="B8" s="51"/>
      <c r="C8" s="51"/>
      <c r="D8" s="51"/>
      <c r="E8" s="773"/>
      <c r="F8" s="773"/>
      <c r="G8" s="51"/>
    </row>
    <row r="9" spans="2:14" ht="28.5" customHeight="1">
      <c r="B9" s="770"/>
      <c r="C9" s="770"/>
      <c r="D9" s="51"/>
      <c r="E9" s="773"/>
      <c r="F9" s="773"/>
      <c r="G9" s="51"/>
    </row>
    <row r="10" spans="2:14" ht="28.5" customHeight="1">
      <c r="B10" s="51"/>
      <c r="C10" s="51"/>
      <c r="D10" s="51"/>
      <c r="E10" s="773"/>
      <c r="F10" s="773"/>
      <c r="G10" s="51"/>
    </row>
    <row r="11" spans="2:14" ht="28.5" customHeight="1">
      <c r="B11" s="160"/>
      <c r="C11" s="51"/>
      <c r="D11" s="51"/>
      <c r="E11" s="773"/>
      <c r="F11" s="773"/>
      <c r="G11" s="51"/>
      <c r="N11" s="481"/>
    </row>
    <row r="12" spans="2:14" ht="28.5" customHeight="1">
      <c r="B12" s="779"/>
      <c r="C12" s="779"/>
      <c r="D12" s="779"/>
      <c r="E12" s="779"/>
      <c r="F12" s="779"/>
      <c r="G12" s="45"/>
    </row>
    <row r="13" spans="2:14" ht="28.5" customHeight="1">
      <c r="B13" s="779"/>
      <c r="C13" s="779"/>
      <c r="D13" s="779"/>
      <c r="E13" s="779"/>
      <c r="F13" s="779"/>
      <c r="G13" s="45"/>
    </row>
    <row r="14" spans="2:14" ht="28.5" customHeight="1">
      <c r="B14" s="51"/>
      <c r="C14" s="51"/>
      <c r="D14" s="51"/>
      <c r="E14" s="773"/>
      <c r="F14" s="773"/>
      <c r="G14" s="51"/>
    </row>
    <row r="15" spans="2:14" ht="28.5" customHeight="1">
      <c r="B15" s="160"/>
      <c r="C15" s="51"/>
      <c r="D15" s="51"/>
      <c r="E15" s="773"/>
      <c r="F15" s="773"/>
      <c r="G15" s="51"/>
    </row>
    <row r="16" spans="2:14" ht="28.5" customHeight="1">
      <c r="B16" s="772"/>
      <c r="C16" s="772"/>
      <c r="D16" s="772"/>
      <c r="E16" s="772"/>
      <c r="F16" s="772"/>
      <c r="G16" s="46"/>
    </row>
    <row r="17" spans="2:7" ht="48" customHeight="1">
      <c r="B17" s="769"/>
      <c r="C17" s="769"/>
      <c r="D17" s="769"/>
      <c r="E17" s="769"/>
      <c r="F17" s="769"/>
      <c r="G17" s="46"/>
    </row>
    <row r="18" spans="2:7" ht="63.75" customHeight="1">
      <c r="B18" s="769"/>
      <c r="C18" s="769"/>
      <c r="D18" s="769"/>
      <c r="E18" s="769"/>
      <c r="F18" s="769"/>
      <c r="G18" s="46"/>
    </row>
    <row r="43" spans="6:6" ht="28.5" customHeight="1">
      <c r="F43" s="4"/>
    </row>
  </sheetData>
  <mergeCells count="19">
    <mergeCell ref="E4:F4"/>
    <mergeCell ref="E2:F2"/>
    <mergeCell ref="E3:F3"/>
    <mergeCell ref="E5:F5"/>
    <mergeCell ref="E6:F6"/>
    <mergeCell ref="B5:C5"/>
    <mergeCell ref="E7:F7"/>
    <mergeCell ref="E8:F8"/>
    <mergeCell ref="B9:C9"/>
    <mergeCell ref="E9:F9"/>
    <mergeCell ref="B18:F18"/>
    <mergeCell ref="B12:F12"/>
    <mergeCell ref="B13:F13"/>
    <mergeCell ref="E14:F14"/>
    <mergeCell ref="E10:F10"/>
    <mergeCell ref="E11:F11"/>
    <mergeCell ref="E15:F15"/>
    <mergeCell ref="B16:F16"/>
    <mergeCell ref="B17:F17"/>
  </mergeCells>
  <hyperlinks>
    <hyperlink ref="D2" location="'Index '!A1" display="Return to index" xr:uid="{395E140D-74A6-4011-8682-ABF9BE575F59}"/>
  </hyperlinks>
  <pageMargins left="0.7" right="0.7" top="0.75" bottom="0.75" header="0.3" footer="0.3"/>
  <pageSetup fitToHeight="0" orientation="landscape" r:id="rId1"/>
  <ignoredErrors>
    <ignoredError sqref="B6:B7"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pageSetUpPr fitToPage="1"/>
  </sheetPr>
  <dimension ref="B2:N43"/>
  <sheetViews>
    <sheetView zoomScale="90" zoomScaleNormal="90" workbookViewId="0">
      <selection activeCell="N17" sqref="N17"/>
    </sheetView>
  </sheetViews>
  <sheetFormatPr defaultColWidth="9.140625" defaultRowHeight="15"/>
  <cols>
    <col min="1" max="1" width="4.42578125" style="27" customWidth="1"/>
    <col min="2" max="2" width="9.140625" style="27"/>
    <col min="3" max="3" width="63.85546875" style="27" bestFit="1" customWidth="1"/>
    <col min="4" max="4" width="15.5703125" style="27" customWidth="1"/>
    <col min="5" max="5" width="16.85546875" style="27" customWidth="1"/>
    <col min="6" max="9" width="21.140625" style="27" customWidth="1"/>
    <col min="10" max="16384" width="9.140625" style="27"/>
  </cols>
  <sheetData>
    <row r="2" spans="2:14" ht="21">
      <c r="B2" s="169" t="s">
        <v>793</v>
      </c>
      <c r="C2" s="169"/>
      <c r="D2" s="169"/>
      <c r="E2" s="169"/>
      <c r="F2" s="169"/>
      <c r="G2" s="509" t="s">
        <v>151</v>
      </c>
      <c r="H2" s="169"/>
      <c r="I2" s="169"/>
      <c r="J2" s="169"/>
      <c r="K2" s="169"/>
    </row>
    <row r="4" spans="2:14" ht="15" customHeight="1">
      <c r="B4" s="259"/>
      <c r="C4" s="259"/>
      <c r="D4" s="259"/>
      <c r="E4" s="259"/>
      <c r="F4" s="259"/>
      <c r="G4" s="259"/>
      <c r="H4" s="259"/>
      <c r="I4" s="259"/>
    </row>
    <row r="5" spans="2:14" ht="26.25" customHeight="1">
      <c r="B5" s="704" t="s">
        <v>253</v>
      </c>
      <c r="C5" s="705"/>
      <c r="D5" s="781" t="s">
        <v>794</v>
      </c>
      <c r="E5" s="782"/>
      <c r="F5" s="782"/>
      <c r="G5" s="782"/>
      <c r="H5" s="782" t="s">
        <v>795</v>
      </c>
      <c r="I5" s="782" t="s">
        <v>796</v>
      </c>
    </row>
    <row r="6" spans="2:14" ht="36.75" customHeight="1">
      <c r="B6" s="774"/>
      <c r="C6" s="775"/>
      <c r="D6" s="783"/>
      <c r="E6" s="785" t="s">
        <v>797</v>
      </c>
      <c r="F6" s="786"/>
      <c r="G6" s="782" t="s">
        <v>798</v>
      </c>
      <c r="H6" s="782"/>
      <c r="I6" s="782"/>
    </row>
    <row r="7" spans="2:14" ht="36.75" customHeight="1">
      <c r="B7" s="776"/>
      <c r="C7" s="777"/>
      <c r="D7" s="784"/>
      <c r="E7" s="372"/>
      <c r="F7" s="373" t="s">
        <v>780</v>
      </c>
      <c r="G7" s="782"/>
      <c r="H7" s="782"/>
      <c r="I7" s="782"/>
    </row>
    <row r="8" spans="2:14" ht="18" customHeight="1">
      <c r="B8" s="260" t="s">
        <v>713</v>
      </c>
      <c r="C8" s="261" t="s">
        <v>799</v>
      </c>
      <c r="D8" s="262">
        <v>3103.2722901249999</v>
      </c>
      <c r="E8" s="262">
        <v>774.70532898600095</v>
      </c>
      <c r="F8" s="262">
        <v>674.16473569599998</v>
      </c>
      <c r="G8" s="262">
        <v>674.16473569599998</v>
      </c>
      <c r="H8" s="262">
        <v>382.58821034409601</v>
      </c>
      <c r="I8" s="584">
        <v>0</v>
      </c>
    </row>
    <row r="9" spans="2:14" ht="18" customHeight="1">
      <c r="B9" s="264" t="s">
        <v>715</v>
      </c>
      <c r="C9" s="265" t="s">
        <v>800</v>
      </c>
      <c r="D9" s="266">
        <v>13.77101526</v>
      </c>
      <c r="E9" s="266">
        <v>9.6266839999999992E-2</v>
      </c>
      <c r="F9" s="266">
        <v>9.6266839999999992E-2</v>
      </c>
      <c r="G9" s="266">
        <v>9.6266839999999992E-2</v>
      </c>
      <c r="H9" s="263">
        <v>8.6714957577044408E-2</v>
      </c>
      <c r="I9" s="584">
        <v>0</v>
      </c>
    </row>
    <row r="10" spans="2:14" ht="18" customHeight="1">
      <c r="B10" s="264" t="s">
        <v>717</v>
      </c>
      <c r="C10" s="267" t="s">
        <v>801</v>
      </c>
      <c r="D10" s="266">
        <v>1068.0590770069989</v>
      </c>
      <c r="E10" s="266">
        <v>109.89137141799999</v>
      </c>
      <c r="F10" s="266">
        <v>103.142268208</v>
      </c>
      <c r="G10" s="266">
        <v>103.142268208</v>
      </c>
      <c r="H10" s="266">
        <v>73.910601667234289</v>
      </c>
      <c r="I10" s="584">
        <v>0</v>
      </c>
    </row>
    <row r="11" spans="2:14" ht="18" customHeight="1">
      <c r="B11" s="264" t="s">
        <v>719</v>
      </c>
      <c r="C11" s="267" t="s">
        <v>802</v>
      </c>
      <c r="D11" s="266">
        <v>810.41338242400002</v>
      </c>
      <c r="E11" s="266">
        <v>30.521049319999999</v>
      </c>
      <c r="F11" s="266">
        <v>30.521049319999999</v>
      </c>
      <c r="G11" s="266">
        <v>30.521049319999999</v>
      </c>
      <c r="H11" s="266">
        <v>35.427389447096495</v>
      </c>
      <c r="I11" s="584">
        <v>0</v>
      </c>
      <c r="N11" s="480"/>
    </row>
    <row r="12" spans="2:14" ht="18" customHeight="1">
      <c r="B12" s="264" t="s">
        <v>721</v>
      </c>
      <c r="C12" s="267" t="s">
        <v>803</v>
      </c>
      <c r="D12" s="262">
        <v>25.400054335</v>
      </c>
      <c r="E12" s="263">
        <v>0.16317279000000001</v>
      </c>
      <c r="F12" s="263">
        <v>0.16317279000000001</v>
      </c>
      <c r="G12" s="263">
        <v>0.16317279000000001</v>
      </c>
      <c r="H12" s="263">
        <v>0.6102592013546283</v>
      </c>
      <c r="I12" s="584">
        <v>0</v>
      </c>
    </row>
    <row r="13" spans="2:14" ht="18" customHeight="1">
      <c r="B13" s="264" t="s">
        <v>723</v>
      </c>
      <c r="C13" s="267" t="s">
        <v>804</v>
      </c>
      <c r="D13" s="262">
        <v>1374.020735163997</v>
      </c>
      <c r="E13" s="262">
        <v>97.109616275999997</v>
      </c>
      <c r="F13" s="262">
        <v>87.971805653000004</v>
      </c>
      <c r="G13" s="262">
        <v>87.971805653000004</v>
      </c>
      <c r="H13" s="266">
        <v>66.56622557084161</v>
      </c>
      <c r="I13" s="584">
        <v>0</v>
      </c>
    </row>
    <row r="14" spans="2:14" ht="18" customHeight="1">
      <c r="B14" s="264" t="s">
        <v>725</v>
      </c>
      <c r="C14" s="267" t="s">
        <v>805</v>
      </c>
      <c r="D14" s="262">
        <v>4049.759494377</v>
      </c>
      <c r="E14" s="262">
        <v>233.08566371399999</v>
      </c>
      <c r="F14" s="262">
        <v>221.67787161400003</v>
      </c>
      <c r="G14" s="262">
        <v>221.67787161400003</v>
      </c>
      <c r="H14" s="262">
        <v>95.383412147047494</v>
      </c>
      <c r="I14" s="584">
        <v>0</v>
      </c>
    </row>
    <row r="15" spans="2:14" ht="18" customHeight="1">
      <c r="B15" s="264" t="s">
        <v>727</v>
      </c>
      <c r="C15" s="267" t="s">
        <v>806</v>
      </c>
      <c r="D15" s="266">
        <v>367.42446109800005</v>
      </c>
      <c r="E15" s="266">
        <v>42.101114533999997</v>
      </c>
      <c r="F15" s="266">
        <v>42.081215394000004</v>
      </c>
      <c r="G15" s="266">
        <v>42.081215394000004</v>
      </c>
      <c r="H15" s="266">
        <v>5.9284372464843713</v>
      </c>
      <c r="I15" s="584">
        <v>0</v>
      </c>
    </row>
    <row r="16" spans="2:14" ht="18" customHeight="1">
      <c r="B16" s="264" t="s">
        <v>729</v>
      </c>
      <c r="C16" s="265" t="s">
        <v>807</v>
      </c>
      <c r="D16" s="262">
        <v>299.65726743799996</v>
      </c>
      <c r="E16" s="262">
        <v>122.57701689400001</v>
      </c>
      <c r="F16" s="262">
        <v>121.66739904400001</v>
      </c>
      <c r="G16" s="262">
        <v>121.66739904400001</v>
      </c>
      <c r="H16" s="262">
        <v>29.32022797433531</v>
      </c>
      <c r="I16" s="584">
        <v>0</v>
      </c>
    </row>
    <row r="17" spans="2:9" ht="18" customHeight="1">
      <c r="B17" s="268" t="s">
        <v>731</v>
      </c>
      <c r="C17" s="265" t="s">
        <v>808</v>
      </c>
      <c r="D17" s="262">
        <v>160.63107242699999</v>
      </c>
      <c r="E17" s="262">
        <v>15.634922197999998</v>
      </c>
      <c r="F17" s="262">
        <v>15.590535868</v>
      </c>
      <c r="G17" s="262">
        <v>15.590535868</v>
      </c>
      <c r="H17" s="262">
        <v>9.1482161405527194</v>
      </c>
      <c r="I17" s="584">
        <v>0</v>
      </c>
    </row>
    <row r="18" spans="2:9" ht="18" customHeight="1">
      <c r="B18" s="268" t="s">
        <v>732</v>
      </c>
      <c r="C18" s="265" t="s">
        <v>809</v>
      </c>
      <c r="D18" s="263">
        <v>3121.291523118</v>
      </c>
      <c r="E18" s="263">
        <v>189.106646883</v>
      </c>
      <c r="F18" s="263">
        <v>164.95834526300001</v>
      </c>
      <c r="G18" s="263">
        <v>164.95834526300001</v>
      </c>
      <c r="H18" s="263">
        <v>112.05513959783829</v>
      </c>
      <c r="I18" s="584">
        <v>0</v>
      </c>
    </row>
    <row r="19" spans="2:9" ht="18" customHeight="1">
      <c r="B19" s="264" t="s">
        <v>733</v>
      </c>
      <c r="C19" s="267" t="s">
        <v>810</v>
      </c>
      <c r="D19" s="584">
        <v>0</v>
      </c>
      <c r="E19" s="584">
        <v>0</v>
      </c>
      <c r="F19" s="584">
        <v>0</v>
      </c>
      <c r="G19" s="584">
        <v>0</v>
      </c>
      <c r="H19" s="584">
        <v>0</v>
      </c>
      <c r="I19" s="584">
        <v>0</v>
      </c>
    </row>
    <row r="20" spans="2:9" ht="18" customHeight="1">
      <c r="B20" s="264" t="s">
        <v>734</v>
      </c>
      <c r="C20" s="267" t="s">
        <v>811</v>
      </c>
      <c r="D20" s="262">
        <v>398.805557384</v>
      </c>
      <c r="E20" s="262">
        <v>29.634045537000002</v>
      </c>
      <c r="F20" s="262">
        <v>28.886419703000001</v>
      </c>
      <c r="G20" s="262">
        <v>28.886419703000001</v>
      </c>
      <c r="H20" s="266">
        <v>23.956421092210384</v>
      </c>
      <c r="I20" s="584">
        <v>0</v>
      </c>
    </row>
    <row r="21" spans="2:9" ht="18" customHeight="1">
      <c r="B21" s="264" t="s">
        <v>735</v>
      </c>
      <c r="C21" s="267" t="s">
        <v>812</v>
      </c>
      <c r="D21" s="262">
        <v>2131.2617080660202</v>
      </c>
      <c r="E21" s="262">
        <v>16.073062870000001</v>
      </c>
      <c r="F21" s="262">
        <v>15.805805429999999</v>
      </c>
      <c r="G21" s="262">
        <v>15.805805429999999</v>
      </c>
      <c r="H21" s="266">
        <v>25.108419856031126</v>
      </c>
      <c r="I21" s="584">
        <v>0</v>
      </c>
    </row>
    <row r="22" spans="2:9" ht="18" customHeight="1">
      <c r="B22" s="264" t="s">
        <v>736</v>
      </c>
      <c r="C22" s="267" t="s">
        <v>813</v>
      </c>
      <c r="D22" s="263">
        <v>0.27715219000000002</v>
      </c>
      <c r="E22" s="584">
        <v>0</v>
      </c>
      <c r="F22" s="584">
        <v>0</v>
      </c>
      <c r="G22" s="584">
        <v>0</v>
      </c>
      <c r="H22" s="263">
        <v>5.8037641480000006E-3</v>
      </c>
      <c r="I22" s="584">
        <v>0</v>
      </c>
    </row>
    <row r="23" spans="2:9" ht="18" customHeight="1">
      <c r="B23" s="264" t="s">
        <v>737</v>
      </c>
      <c r="C23" s="267" t="s">
        <v>814</v>
      </c>
      <c r="D23" s="262">
        <v>102.654569311</v>
      </c>
      <c r="E23" s="262">
        <v>27.579754319999999</v>
      </c>
      <c r="F23" s="262">
        <v>24.845312509999999</v>
      </c>
      <c r="G23" s="262">
        <v>24.845312509999999</v>
      </c>
      <c r="H23" s="266">
        <v>4.6936353445549699</v>
      </c>
      <c r="I23" s="584">
        <v>0</v>
      </c>
    </row>
    <row r="24" spans="2:9" ht="18" customHeight="1">
      <c r="B24" s="264" t="s">
        <v>738</v>
      </c>
      <c r="C24" s="267" t="s">
        <v>815</v>
      </c>
      <c r="D24" s="262">
        <v>641.65483401199992</v>
      </c>
      <c r="E24" s="262">
        <v>45.802166285999995</v>
      </c>
      <c r="F24" s="262">
        <v>45.065848926000001</v>
      </c>
      <c r="G24" s="262">
        <v>45.065848926000001</v>
      </c>
      <c r="H24" s="266">
        <v>34.205934326619015</v>
      </c>
      <c r="I24" s="584">
        <v>0</v>
      </c>
    </row>
    <row r="25" spans="2:9" ht="18" customHeight="1">
      <c r="B25" s="264" t="s">
        <v>739</v>
      </c>
      <c r="C25" s="267" t="s">
        <v>816</v>
      </c>
      <c r="D25" s="262">
        <v>185.809558947</v>
      </c>
      <c r="E25" s="262">
        <v>32.496199869000002</v>
      </c>
      <c r="F25" s="262">
        <v>32.474541209000002</v>
      </c>
      <c r="G25" s="262">
        <v>32.474541209000002</v>
      </c>
      <c r="H25" s="266">
        <v>23.735046729954902</v>
      </c>
      <c r="I25" s="584">
        <v>0</v>
      </c>
    </row>
    <row r="26" spans="2:9" ht="18" customHeight="1">
      <c r="B26" s="264" t="s">
        <v>740</v>
      </c>
      <c r="C26" s="267" t="s">
        <v>817</v>
      </c>
      <c r="D26" s="262">
        <v>556.02119884200101</v>
      </c>
      <c r="E26" s="262">
        <v>9.9786096640000004</v>
      </c>
      <c r="F26" s="262">
        <v>9.1856210439999995</v>
      </c>
      <c r="G26" s="262">
        <v>9.1856210439999995</v>
      </c>
      <c r="H26" s="266">
        <v>8.4270352591487292</v>
      </c>
      <c r="I26" s="584">
        <v>0</v>
      </c>
    </row>
    <row r="27" spans="2:9" ht="18" customHeight="1">
      <c r="B27" s="371" t="s">
        <v>741</v>
      </c>
      <c r="C27" s="374" t="s">
        <v>251</v>
      </c>
      <c r="D27" s="375">
        <v>18410.184951525014</v>
      </c>
      <c r="E27" s="375">
        <v>1776.556008399001</v>
      </c>
      <c r="F27" s="375">
        <v>1618.298214512</v>
      </c>
      <c r="G27" s="375">
        <v>1618.298214512</v>
      </c>
      <c r="H27" s="375">
        <v>931.15713066712544</v>
      </c>
      <c r="I27" s="579">
        <v>0</v>
      </c>
    </row>
    <row r="43" spans="6:6">
      <c r="F43" s="469"/>
    </row>
  </sheetData>
  <mergeCells count="7">
    <mergeCell ref="B5:C7"/>
    <mergeCell ref="D5:G5"/>
    <mergeCell ref="H5:H7"/>
    <mergeCell ref="I5:I7"/>
    <mergeCell ref="D6:D7"/>
    <mergeCell ref="E6:F6"/>
    <mergeCell ref="G6:G7"/>
  </mergeCells>
  <hyperlinks>
    <hyperlink ref="G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5CFA-83EE-49A6-A5B1-8B2D4051360B}">
  <sheetPr>
    <pageSetUpPr fitToPage="1"/>
  </sheetPr>
  <dimension ref="B1:N43"/>
  <sheetViews>
    <sheetView topLeftCell="A2" zoomScale="90" zoomScaleNormal="90" workbookViewId="0">
      <selection activeCell="D20" sqref="D20"/>
    </sheetView>
  </sheetViews>
  <sheetFormatPr defaultColWidth="9.140625" defaultRowHeight="15"/>
  <cols>
    <col min="1" max="1" width="4.42578125" style="27" customWidth="1"/>
    <col min="2" max="2" width="9.140625" style="27"/>
    <col min="3" max="3" width="40.5703125" style="27" customWidth="1"/>
    <col min="4" max="14" width="15.7109375" style="27" customWidth="1"/>
    <col min="15" max="16384" width="9.140625" style="27"/>
  </cols>
  <sheetData>
    <row r="1" spans="2:14" ht="22.5" customHeight="1"/>
    <row r="2" spans="2:14" ht="21">
      <c r="B2" s="169" t="s">
        <v>818</v>
      </c>
      <c r="F2" s="509" t="s">
        <v>151</v>
      </c>
    </row>
    <row r="5" spans="2:14">
      <c r="B5" s="799" t="s">
        <v>253</v>
      </c>
      <c r="C5" s="800"/>
      <c r="D5" s="376" t="s">
        <v>819</v>
      </c>
      <c r="E5" s="377"/>
      <c r="F5" s="378"/>
      <c r="G5" s="378"/>
      <c r="H5" s="378"/>
      <c r="I5" s="378"/>
      <c r="J5" s="378"/>
      <c r="K5" s="378"/>
      <c r="L5" s="378"/>
      <c r="M5" s="378"/>
      <c r="N5" s="379"/>
    </row>
    <row r="6" spans="2:14">
      <c r="B6" s="801"/>
      <c r="C6" s="802"/>
      <c r="D6" s="793"/>
      <c r="E6" s="795" t="s">
        <v>702</v>
      </c>
      <c r="F6" s="796"/>
      <c r="G6" s="797" t="s">
        <v>703</v>
      </c>
      <c r="H6" s="798"/>
      <c r="I6" s="798"/>
      <c r="J6" s="798"/>
      <c r="K6" s="798"/>
      <c r="L6" s="798"/>
      <c r="M6" s="798"/>
      <c r="N6" s="798"/>
    </row>
    <row r="7" spans="2:14" ht="60">
      <c r="B7" s="803"/>
      <c r="C7" s="804"/>
      <c r="D7" s="794"/>
      <c r="E7" s="380"/>
      <c r="F7" s="381" t="s">
        <v>820</v>
      </c>
      <c r="G7" s="382"/>
      <c r="H7" s="381" t="s">
        <v>821</v>
      </c>
      <c r="I7" s="381" t="s">
        <v>822</v>
      </c>
      <c r="J7" s="381" t="s">
        <v>823</v>
      </c>
      <c r="K7" s="381" t="s">
        <v>824</v>
      </c>
      <c r="L7" s="381" t="s">
        <v>825</v>
      </c>
      <c r="M7" s="381" t="s">
        <v>826</v>
      </c>
      <c r="N7" s="381" t="s">
        <v>827</v>
      </c>
    </row>
    <row r="8" spans="2:14">
      <c r="B8" s="269" t="s">
        <v>713</v>
      </c>
      <c r="C8" s="270" t="s">
        <v>761</v>
      </c>
      <c r="D8" s="271">
        <v>46711.627938784601</v>
      </c>
      <c r="E8" s="271">
        <v>43781.990101666801</v>
      </c>
      <c r="F8" s="271">
        <v>28.052344666000014</v>
      </c>
      <c r="G8" s="271">
        <v>2929.6378371179999</v>
      </c>
      <c r="H8" s="271">
        <v>2723.8572496360002</v>
      </c>
      <c r="I8" s="271">
        <v>102.89029374099999</v>
      </c>
      <c r="J8" s="271">
        <v>63.481541878999998</v>
      </c>
      <c r="K8" s="271">
        <v>39.352103960000001</v>
      </c>
      <c r="L8" s="271">
        <v>1.6003385999999998E-2</v>
      </c>
      <c r="M8" s="271">
        <v>4.0644516000000006E-2</v>
      </c>
      <c r="N8" s="584">
        <v>0</v>
      </c>
    </row>
    <row r="9" spans="2:14">
      <c r="B9" s="256" t="s">
        <v>715</v>
      </c>
      <c r="C9" s="257" t="s">
        <v>828</v>
      </c>
      <c r="D9" s="271">
        <v>36994.766551747598</v>
      </c>
      <c r="E9" s="271">
        <v>34907.219182857501</v>
      </c>
      <c r="F9" s="271">
        <v>19.064553904745701</v>
      </c>
      <c r="G9" s="271">
        <v>2087.5473688902589</v>
      </c>
      <c r="H9" s="271">
        <v>1925.6792962933878</v>
      </c>
      <c r="I9" s="271">
        <v>80.934036298435601</v>
      </c>
      <c r="J9" s="271">
        <v>53.931451914185658</v>
      </c>
      <c r="K9" s="271">
        <v>27.0025843842499</v>
      </c>
      <c r="L9" s="584">
        <v>0</v>
      </c>
      <c r="M9" s="584">
        <v>0</v>
      </c>
      <c r="N9" s="584">
        <v>0</v>
      </c>
    </row>
    <row r="10" spans="2:14" ht="30">
      <c r="B10" s="256" t="s">
        <v>717</v>
      </c>
      <c r="C10" s="257" t="s">
        <v>829</v>
      </c>
      <c r="D10" s="271">
        <v>5385.1506758000005</v>
      </c>
      <c r="E10" s="271">
        <v>5090.1272212900003</v>
      </c>
      <c r="F10" s="271">
        <v>0.25284957999999996</v>
      </c>
      <c r="G10" s="271">
        <v>295.02345450999997</v>
      </c>
      <c r="H10" s="271">
        <v>267.56688420999996</v>
      </c>
      <c r="I10" s="271">
        <v>13.72828515</v>
      </c>
      <c r="J10" s="271">
        <v>13.189096109999999</v>
      </c>
      <c r="K10" s="271">
        <v>0.53918904000000001</v>
      </c>
      <c r="L10" s="584">
        <v>0</v>
      </c>
      <c r="M10" s="584">
        <v>0</v>
      </c>
      <c r="N10" s="584">
        <v>0</v>
      </c>
    </row>
    <row r="11" spans="2:14">
      <c r="B11" s="792">
        <v>40</v>
      </c>
      <c r="C11" s="272" t="s">
        <v>830</v>
      </c>
      <c r="D11" s="791">
        <v>1532</v>
      </c>
      <c r="E11" s="791">
        <v>1430</v>
      </c>
      <c r="F11" s="787"/>
      <c r="G11" s="791">
        <v>102</v>
      </c>
      <c r="H11" s="791">
        <v>97</v>
      </c>
      <c r="I11" s="787"/>
      <c r="J11" s="787"/>
      <c r="K11" s="787"/>
      <c r="L11" s="787"/>
      <c r="M11" s="787"/>
      <c r="N11" s="787"/>
    </row>
    <row r="12" spans="2:14">
      <c r="B12" s="792"/>
      <c r="C12" s="273" t="s">
        <v>831</v>
      </c>
      <c r="D12" s="791"/>
      <c r="E12" s="791"/>
      <c r="F12" s="788"/>
      <c r="G12" s="791"/>
      <c r="H12" s="791"/>
      <c r="I12" s="788"/>
      <c r="J12" s="788"/>
      <c r="K12" s="788"/>
      <c r="L12" s="788"/>
      <c r="M12" s="788"/>
      <c r="N12" s="788"/>
    </row>
    <row r="13" spans="2:14">
      <c r="B13" s="792"/>
      <c r="C13" s="274" t="s">
        <v>832</v>
      </c>
      <c r="D13" s="791"/>
      <c r="E13" s="791"/>
      <c r="F13" s="789"/>
      <c r="G13" s="791"/>
      <c r="H13" s="791"/>
      <c r="I13" s="789"/>
      <c r="J13" s="789"/>
      <c r="K13" s="789"/>
      <c r="L13" s="789"/>
      <c r="M13" s="789"/>
      <c r="N13" s="789"/>
    </row>
    <row r="14" spans="2:14">
      <c r="B14" s="792">
        <v>50</v>
      </c>
      <c r="C14" s="275" t="s">
        <v>833</v>
      </c>
      <c r="D14" s="791">
        <v>772</v>
      </c>
      <c r="E14" s="791">
        <v>719</v>
      </c>
      <c r="F14" s="787"/>
      <c r="G14" s="791">
        <v>53</v>
      </c>
      <c r="H14" s="791">
        <v>52</v>
      </c>
      <c r="I14" s="787"/>
      <c r="J14" s="787"/>
      <c r="K14" s="787"/>
      <c r="L14" s="787"/>
      <c r="M14" s="787"/>
      <c r="N14" s="787"/>
    </row>
    <row r="15" spans="2:14">
      <c r="B15" s="792"/>
      <c r="C15" s="273" t="s">
        <v>834</v>
      </c>
      <c r="D15" s="791"/>
      <c r="E15" s="791"/>
      <c r="F15" s="788"/>
      <c r="G15" s="791"/>
      <c r="H15" s="791"/>
      <c r="I15" s="788"/>
      <c r="J15" s="788"/>
      <c r="K15" s="788"/>
      <c r="L15" s="788"/>
      <c r="M15" s="788"/>
      <c r="N15" s="788"/>
    </row>
    <row r="16" spans="2:14">
      <c r="B16" s="792"/>
      <c r="C16" s="274" t="s">
        <v>835</v>
      </c>
      <c r="D16" s="791"/>
      <c r="E16" s="791"/>
      <c r="F16" s="789"/>
      <c r="G16" s="791"/>
      <c r="H16" s="791"/>
      <c r="I16" s="789"/>
      <c r="J16" s="789"/>
      <c r="K16" s="789"/>
      <c r="L16" s="789"/>
      <c r="M16" s="789"/>
      <c r="N16" s="789"/>
    </row>
    <row r="17" spans="2:14" ht="13.5" customHeight="1">
      <c r="B17" s="790">
        <v>60</v>
      </c>
      <c r="C17" s="272" t="s">
        <v>836</v>
      </c>
      <c r="D17" s="791">
        <v>210</v>
      </c>
      <c r="E17" s="791">
        <v>202</v>
      </c>
      <c r="F17" s="787"/>
      <c r="G17" s="791">
        <v>8</v>
      </c>
      <c r="H17" s="791">
        <v>8</v>
      </c>
      <c r="I17" s="787"/>
      <c r="J17" s="787"/>
      <c r="K17" s="787"/>
      <c r="L17" s="787"/>
      <c r="M17" s="787"/>
      <c r="N17" s="787"/>
    </row>
    <row r="18" spans="2:14">
      <c r="B18" s="790"/>
      <c r="C18" s="274" t="s">
        <v>837</v>
      </c>
      <c r="D18" s="791"/>
      <c r="E18" s="791"/>
      <c r="F18" s="788"/>
      <c r="G18" s="791"/>
      <c r="H18" s="791"/>
      <c r="I18" s="788"/>
      <c r="J18" s="788"/>
      <c r="K18" s="788"/>
      <c r="L18" s="788"/>
      <c r="M18" s="788"/>
      <c r="N18" s="788"/>
    </row>
    <row r="19" spans="2:14" ht="30">
      <c r="B19" s="256" t="s">
        <v>725</v>
      </c>
      <c r="C19" s="257" t="s">
        <v>838</v>
      </c>
      <c r="D19" s="271">
        <v>366</v>
      </c>
      <c r="E19" s="584">
        <v>0</v>
      </c>
      <c r="F19" s="584">
        <v>0</v>
      </c>
      <c r="G19" s="271">
        <v>366.05121523905001</v>
      </c>
      <c r="H19" s="271">
        <v>327.56577696350735</v>
      </c>
      <c r="I19" s="271">
        <v>19.242719137771321</v>
      </c>
      <c r="J19" s="271">
        <v>11.971945467947538</v>
      </c>
      <c r="K19" s="271">
        <v>7.2707736698237806</v>
      </c>
      <c r="L19" s="584">
        <v>0</v>
      </c>
      <c r="M19" s="584">
        <v>0</v>
      </c>
      <c r="N19" s="584">
        <v>0</v>
      </c>
    </row>
    <row r="20" spans="2:14">
      <c r="B20" s="256" t="s">
        <v>727</v>
      </c>
      <c r="C20" s="257" t="s">
        <v>839</v>
      </c>
      <c r="D20" s="605"/>
      <c r="E20" s="605"/>
      <c r="F20" s="605"/>
      <c r="G20" s="605"/>
      <c r="H20" s="605"/>
      <c r="I20" s="605"/>
      <c r="J20" s="605"/>
      <c r="K20" s="605"/>
      <c r="L20" s="605"/>
      <c r="M20" s="605"/>
      <c r="N20" s="606"/>
    </row>
    <row r="21" spans="2:14" ht="30">
      <c r="B21" s="256" t="s">
        <v>729</v>
      </c>
      <c r="C21" s="257" t="s">
        <v>840</v>
      </c>
      <c r="D21" s="271">
        <v>36994.766551747598</v>
      </c>
      <c r="E21" s="271">
        <v>34907.219182857501</v>
      </c>
      <c r="F21" s="271">
        <v>19.064553904745701</v>
      </c>
      <c r="G21" s="271">
        <v>2087.5473688902589</v>
      </c>
      <c r="H21" s="271">
        <v>1925.6792962933878</v>
      </c>
      <c r="I21" s="271">
        <v>80.934036298435601</v>
      </c>
      <c r="J21" s="271">
        <v>53.931451914185658</v>
      </c>
      <c r="K21" s="271">
        <v>27.0025843842499</v>
      </c>
      <c r="L21" s="584">
        <v>0</v>
      </c>
      <c r="M21" s="584">
        <v>0</v>
      </c>
      <c r="N21" s="584">
        <v>0</v>
      </c>
    </row>
    <row r="22" spans="2:14">
      <c r="B22" s="256" t="s">
        <v>731</v>
      </c>
      <c r="C22" s="257" t="s">
        <v>841</v>
      </c>
      <c r="D22" s="271">
        <v>5385.1506758000005</v>
      </c>
      <c r="E22" s="271">
        <v>5090.1272212900003</v>
      </c>
      <c r="F22" s="271">
        <v>0.25284957999999996</v>
      </c>
      <c r="G22" s="271">
        <v>295.02345450999997</v>
      </c>
      <c r="H22" s="271">
        <v>267.56688420999996</v>
      </c>
      <c r="I22" s="271">
        <v>13.72828515</v>
      </c>
      <c r="J22" s="271">
        <v>13.189096109999999</v>
      </c>
      <c r="K22" s="271">
        <v>0.53918904000000001</v>
      </c>
      <c r="L22" s="584">
        <v>0</v>
      </c>
      <c r="M22" s="584">
        <v>0</v>
      </c>
      <c r="N22" s="584">
        <v>0</v>
      </c>
    </row>
    <row r="23" spans="2:14">
      <c r="B23" s="256" t="s">
        <v>732</v>
      </c>
      <c r="C23" s="257" t="s">
        <v>842</v>
      </c>
      <c r="D23" s="584">
        <v>0</v>
      </c>
      <c r="E23" s="584">
        <v>0</v>
      </c>
      <c r="F23" s="584">
        <v>0</v>
      </c>
      <c r="G23" s="584">
        <v>0</v>
      </c>
      <c r="H23" s="584">
        <v>0</v>
      </c>
      <c r="I23" s="584">
        <v>0</v>
      </c>
      <c r="J23" s="584">
        <v>0</v>
      </c>
      <c r="K23" s="584">
        <v>0</v>
      </c>
      <c r="L23" s="584">
        <v>0</v>
      </c>
      <c r="M23" s="584">
        <v>0</v>
      </c>
      <c r="N23" s="584">
        <v>0</v>
      </c>
    </row>
    <row r="24" spans="2:14">
      <c r="B24" s="256" t="s">
        <v>733</v>
      </c>
      <c r="C24" s="257" t="s">
        <v>841</v>
      </c>
      <c r="D24" s="584">
        <v>0</v>
      </c>
      <c r="E24" s="584">
        <v>0</v>
      </c>
      <c r="F24" s="584">
        <v>0</v>
      </c>
      <c r="G24" s="584">
        <v>0</v>
      </c>
      <c r="H24" s="584">
        <v>0</v>
      </c>
      <c r="I24" s="584">
        <v>0</v>
      </c>
      <c r="J24" s="584">
        <v>0</v>
      </c>
      <c r="K24" s="584">
        <v>0</v>
      </c>
      <c r="L24" s="584">
        <v>0</v>
      </c>
      <c r="M24" s="584">
        <v>0</v>
      </c>
      <c r="N24" s="584">
        <v>0</v>
      </c>
    </row>
    <row r="25" spans="2:14">
      <c r="B25" s="256" t="s">
        <v>734</v>
      </c>
      <c r="C25" s="257" t="s">
        <v>843</v>
      </c>
      <c r="D25" s="584">
        <v>0</v>
      </c>
      <c r="E25" s="584">
        <v>0</v>
      </c>
      <c r="F25" s="584">
        <v>0</v>
      </c>
      <c r="G25" s="584">
        <v>0</v>
      </c>
      <c r="H25" s="584">
        <v>0</v>
      </c>
      <c r="I25" s="584">
        <v>0</v>
      </c>
      <c r="J25" s="584">
        <v>0</v>
      </c>
      <c r="K25" s="584">
        <v>0</v>
      </c>
      <c r="L25" s="584">
        <v>0</v>
      </c>
      <c r="M25" s="584">
        <v>0</v>
      </c>
      <c r="N25" s="584">
        <v>0</v>
      </c>
    </row>
    <row r="26" spans="2:14">
      <c r="B26" s="256" t="s">
        <v>735</v>
      </c>
      <c r="C26" s="257" t="s">
        <v>844</v>
      </c>
      <c r="D26" s="584">
        <v>0</v>
      </c>
      <c r="E26" s="584">
        <v>0</v>
      </c>
      <c r="F26" s="584">
        <v>0</v>
      </c>
      <c r="G26" s="584">
        <v>0</v>
      </c>
      <c r="H26" s="584">
        <v>0</v>
      </c>
      <c r="I26" s="584">
        <v>0</v>
      </c>
      <c r="J26" s="584">
        <v>0</v>
      </c>
      <c r="K26" s="584">
        <v>0</v>
      </c>
      <c r="L26" s="584">
        <v>0</v>
      </c>
      <c r="M26" s="584">
        <v>0</v>
      </c>
      <c r="N26" s="584">
        <v>0</v>
      </c>
    </row>
    <row r="43" spans="6:6">
      <c r="F43" s="469"/>
    </row>
  </sheetData>
  <mergeCells count="40">
    <mergeCell ref="D6:D7"/>
    <mergeCell ref="E6:F6"/>
    <mergeCell ref="G6:N6"/>
    <mergeCell ref="B11:B13"/>
    <mergeCell ref="D11:D13"/>
    <mergeCell ref="E11:E13"/>
    <mergeCell ref="F11:F13"/>
    <mergeCell ref="G11:G13"/>
    <mergeCell ref="H11:H13"/>
    <mergeCell ref="I11:I13"/>
    <mergeCell ref="N11:N13"/>
    <mergeCell ref="B5:C7"/>
    <mergeCell ref="B14:B16"/>
    <mergeCell ref="D14:D16"/>
    <mergeCell ref="E14:E16"/>
    <mergeCell ref="F14:F16"/>
    <mergeCell ref="G14:G16"/>
    <mergeCell ref="K14:K16"/>
    <mergeCell ref="L14:L16"/>
    <mergeCell ref="M14:M16"/>
    <mergeCell ref="J11:J13"/>
    <mergeCell ref="K11:K13"/>
    <mergeCell ref="L11:L13"/>
    <mergeCell ref="M11:M13"/>
    <mergeCell ref="L17:L18"/>
    <mergeCell ref="M17:M18"/>
    <mergeCell ref="N17:N18"/>
    <mergeCell ref="N14:N16"/>
    <mergeCell ref="B17:B18"/>
    <mergeCell ref="D17:D18"/>
    <mergeCell ref="E17:E18"/>
    <mergeCell ref="F17:F18"/>
    <mergeCell ref="G17:G18"/>
    <mergeCell ref="H17:H18"/>
    <mergeCell ref="I17:I18"/>
    <mergeCell ref="J17:J18"/>
    <mergeCell ref="K17:K18"/>
    <mergeCell ref="H14:H16"/>
    <mergeCell ref="I14:I16"/>
    <mergeCell ref="J14:J16"/>
  </mergeCells>
  <hyperlinks>
    <hyperlink ref="F2" location="'Index '!A1" display="Return to index" xr:uid="{1037C269-B2DC-4DCB-A8A0-017235F9D74C}"/>
  </hyperlinks>
  <pageMargins left="0.7" right="0.7" top="0.75" bottom="0.75" header="0.3" footer="0.3"/>
  <pageSetup paperSize="9" scale="59" fitToHeight="0" orientation="landscape" r:id="rId1"/>
  <ignoredErrors>
    <ignoredError sqref="B8:B2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B978D-E37F-44C4-BFF3-4E55E49268C3}">
  <dimension ref="B1:G39"/>
  <sheetViews>
    <sheetView zoomScale="90" zoomScaleNormal="90" workbookViewId="0">
      <selection activeCell="J25" sqref="J25"/>
    </sheetView>
  </sheetViews>
  <sheetFormatPr defaultColWidth="20.5703125" defaultRowHeight="15"/>
  <cols>
    <col min="1" max="1" width="5.140625" style="37" customWidth="1"/>
    <col min="2" max="2" width="6.85546875" style="37" customWidth="1"/>
    <col min="3" max="3" width="37.5703125" style="37" customWidth="1"/>
    <col min="4" max="4" width="28" style="37" customWidth="1"/>
    <col min="5" max="5" width="31.28515625" style="37" customWidth="1"/>
    <col min="6" max="6" width="17.42578125" style="37" customWidth="1"/>
    <col min="7" max="16384" width="20.5703125" style="37"/>
  </cols>
  <sheetData>
    <row r="1" spans="2:7" ht="21" customHeight="1"/>
    <row r="2" spans="2:7" ht="21">
      <c r="B2" s="169" t="s">
        <v>845</v>
      </c>
      <c r="C2" s="169"/>
      <c r="D2" s="169"/>
      <c r="E2" s="169"/>
      <c r="F2" s="512"/>
      <c r="G2" s="509" t="s">
        <v>151</v>
      </c>
    </row>
    <row r="3" spans="2:7" ht="15.75">
      <c r="B3" s="512"/>
      <c r="C3" s="512"/>
      <c r="D3" s="512"/>
      <c r="E3" s="512"/>
      <c r="F3" s="512"/>
      <c r="G3" s="512"/>
    </row>
    <row r="4" spans="2:7" ht="15.75">
      <c r="B4" s="512"/>
      <c r="C4" s="512"/>
      <c r="D4" s="512"/>
      <c r="E4" s="512"/>
      <c r="F4" s="512"/>
      <c r="G4" s="512"/>
    </row>
    <row r="5" spans="2:7" ht="15.75">
      <c r="B5" s="704" t="s">
        <v>253</v>
      </c>
      <c r="C5" s="705"/>
      <c r="D5" s="807" t="s">
        <v>846</v>
      </c>
      <c r="E5" s="807"/>
      <c r="F5" s="512"/>
      <c r="G5" s="512"/>
    </row>
    <row r="6" spans="2:7" ht="15.75">
      <c r="B6" s="776"/>
      <c r="C6" s="777"/>
      <c r="D6" s="355" t="s">
        <v>847</v>
      </c>
      <c r="E6" s="355" t="s">
        <v>848</v>
      </c>
      <c r="F6" s="512"/>
      <c r="G6" s="512"/>
    </row>
    <row r="7" spans="2:7" ht="15.75">
      <c r="B7" s="360" t="s">
        <v>713</v>
      </c>
      <c r="C7" s="359" t="s">
        <v>849</v>
      </c>
      <c r="D7" s="591">
        <v>0</v>
      </c>
      <c r="E7" s="591">
        <v>0</v>
      </c>
      <c r="F7" s="512"/>
      <c r="G7" s="512"/>
    </row>
    <row r="8" spans="2:7" ht="15.75">
      <c r="B8" s="360" t="s">
        <v>715</v>
      </c>
      <c r="C8" s="359" t="s">
        <v>850</v>
      </c>
      <c r="D8" s="370">
        <f>SUM(D9:D13)</f>
        <v>1.85</v>
      </c>
      <c r="E8" s="591">
        <f>SUM(E9:E13)</f>
        <v>0</v>
      </c>
      <c r="F8" s="512"/>
      <c r="G8" s="512"/>
    </row>
    <row r="9" spans="2:7" ht="15.75">
      <c r="B9" s="207" t="s">
        <v>717</v>
      </c>
      <c r="C9" s="296" t="s">
        <v>851</v>
      </c>
      <c r="D9" s="590">
        <v>1.85</v>
      </c>
      <c r="E9" s="592">
        <v>0</v>
      </c>
      <c r="F9" s="512"/>
      <c r="G9" s="512"/>
    </row>
    <row r="10" spans="2:7" ht="15.75">
      <c r="B10" s="207" t="s">
        <v>719</v>
      </c>
      <c r="C10" s="296" t="s">
        <v>852</v>
      </c>
      <c r="D10" s="592">
        <v>0</v>
      </c>
      <c r="E10" s="592">
        <v>0</v>
      </c>
      <c r="F10" s="512"/>
      <c r="G10" s="512"/>
    </row>
    <row r="11" spans="2:7" ht="15.75">
      <c r="B11" s="207" t="s">
        <v>721</v>
      </c>
      <c r="C11" s="296" t="s">
        <v>853</v>
      </c>
      <c r="D11" s="592">
        <v>0</v>
      </c>
      <c r="E11" s="592">
        <v>0</v>
      </c>
      <c r="F11" s="512"/>
      <c r="G11" s="512"/>
    </row>
    <row r="12" spans="2:7" ht="15.75">
      <c r="B12" s="207" t="s">
        <v>723</v>
      </c>
      <c r="C12" s="296" t="s">
        <v>854</v>
      </c>
      <c r="D12" s="592">
        <v>0</v>
      </c>
      <c r="E12" s="592">
        <v>0</v>
      </c>
      <c r="F12" s="512"/>
      <c r="G12" s="512"/>
    </row>
    <row r="13" spans="2:7" ht="15.75">
      <c r="B13" s="207" t="s">
        <v>725</v>
      </c>
      <c r="C13" s="296" t="s">
        <v>855</v>
      </c>
      <c r="D13" s="592">
        <v>0</v>
      </c>
      <c r="E13" s="592">
        <v>0</v>
      </c>
      <c r="F13" s="512"/>
      <c r="G13" s="512"/>
    </row>
    <row r="14" spans="2:7" ht="15.75">
      <c r="B14" s="360" t="s">
        <v>727</v>
      </c>
      <c r="C14" s="359" t="s">
        <v>251</v>
      </c>
      <c r="D14" s="370">
        <f>D7+D8</f>
        <v>1.85</v>
      </c>
      <c r="E14" s="591">
        <f>E7+E8</f>
        <v>0</v>
      </c>
      <c r="F14" s="512"/>
      <c r="G14" s="512"/>
    </row>
    <row r="15" spans="2:7" ht="15.75">
      <c r="B15" s="512"/>
      <c r="C15" s="512"/>
      <c r="D15" s="512"/>
      <c r="E15" s="512"/>
      <c r="F15" s="512"/>
      <c r="G15" s="512"/>
    </row>
    <row r="16" spans="2:7" ht="15.75">
      <c r="B16" s="808"/>
      <c r="C16" s="808"/>
      <c r="D16" s="512"/>
      <c r="E16" s="512"/>
      <c r="F16" s="512"/>
      <c r="G16" s="512"/>
    </row>
    <row r="17" spans="2:7" ht="15.75">
      <c r="B17" s="512"/>
      <c r="C17" s="512"/>
      <c r="D17" s="512"/>
      <c r="E17" s="512"/>
      <c r="F17" s="512"/>
      <c r="G17" s="512"/>
    </row>
    <row r="18" spans="2:7" ht="15.75">
      <c r="B18" s="513"/>
      <c r="C18" s="512"/>
      <c r="D18" s="512"/>
      <c r="E18" s="512"/>
      <c r="F18" s="512"/>
      <c r="G18" s="512"/>
    </row>
    <row r="19" spans="2:7">
      <c r="B19" s="805"/>
      <c r="C19" s="805"/>
      <c r="D19" s="805"/>
      <c r="E19" s="805"/>
      <c r="F19" s="805"/>
      <c r="G19" s="805"/>
    </row>
    <row r="20" spans="2:7" ht="36" customHeight="1">
      <c r="B20" s="805"/>
      <c r="C20" s="805"/>
      <c r="D20" s="805"/>
      <c r="E20" s="805"/>
      <c r="F20" s="805"/>
      <c r="G20" s="805"/>
    </row>
    <row r="21" spans="2:7" ht="60" customHeight="1">
      <c r="B21" s="805"/>
      <c r="C21" s="805"/>
      <c r="D21" s="805"/>
      <c r="E21" s="805"/>
      <c r="F21" s="805"/>
      <c r="G21" s="805"/>
    </row>
    <row r="22" spans="2:7" ht="15.75">
      <c r="B22" s="512"/>
      <c r="C22" s="512"/>
      <c r="D22" s="512"/>
      <c r="E22" s="512"/>
      <c r="F22" s="512"/>
      <c r="G22" s="512"/>
    </row>
    <row r="23" spans="2:7" ht="15.75">
      <c r="B23" s="513"/>
      <c r="C23" s="512"/>
      <c r="D23" s="512"/>
      <c r="E23" s="512"/>
      <c r="F23" s="512"/>
      <c r="G23" s="512"/>
    </row>
    <row r="24" spans="2:7">
      <c r="B24" s="805"/>
      <c r="C24" s="805"/>
      <c r="D24" s="805"/>
      <c r="E24" s="805"/>
      <c r="F24" s="805"/>
      <c r="G24" s="805"/>
    </row>
    <row r="25" spans="2:7" ht="48" customHeight="1">
      <c r="B25" s="806"/>
      <c r="C25" s="806"/>
      <c r="D25" s="806"/>
      <c r="E25" s="806"/>
      <c r="F25" s="806"/>
      <c r="G25" s="806"/>
    </row>
    <row r="26" spans="2:7">
      <c r="B26" s="805"/>
      <c r="C26" s="805"/>
      <c r="D26" s="805"/>
      <c r="E26" s="805"/>
      <c r="F26" s="805"/>
      <c r="G26" s="805"/>
    </row>
    <row r="27" spans="2:7">
      <c r="B27" s="805"/>
      <c r="C27" s="805"/>
      <c r="D27" s="805"/>
      <c r="E27" s="805"/>
      <c r="F27" s="805"/>
      <c r="G27" s="805"/>
    </row>
    <row r="28" spans="2:7" ht="96" customHeight="1">
      <c r="B28" s="805"/>
      <c r="C28" s="805"/>
      <c r="D28" s="805"/>
      <c r="E28" s="805"/>
      <c r="F28" s="805"/>
      <c r="G28" s="805"/>
    </row>
    <row r="29" spans="2:7">
      <c r="B29" s="805"/>
      <c r="C29" s="805"/>
      <c r="D29" s="805"/>
      <c r="E29" s="805"/>
      <c r="F29" s="805"/>
      <c r="G29" s="805"/>
    </row>
    <row r="30" spans="2:7" ht="36" customHeight="1">
      <c r="B30" s="805"/>
      <c r="C30" s="805"/>
      <c r="D30" s="805"/>
      <c r="E30" s="805"/>
      <c r="F30" s="805"/>
      <c r="G30" s="805"/>
    </row>
    <row r="31" spans="2:7">
      <c r="B31" s="805"/>
      <c r="C31" s="805"/>
      <c r="D31" s="805"/>
      <c r="E31" s="805"/>
      <c r="F31" s="805"/>
      <c r="G31" s="805"/>
    </row>
    <row r="32" spans="2:7" ht="60" customHeight="1">
      <c r="B32" s="805"/>
      <c r="C32" s="805"/>
      <c r="D32" s="805"/>
      <c r="E32" s="805"/>
      <c r="F32" s="805"/>
      <c r="G32" s="805"/>
    </row>
    <row r="33" spans="2:7">
      <c r="B33" s="805"/>
      <c r="C33" s="805"/>
      <c r="D33" s="805"/>
      <c r="E33" s="805"/>
      <c r="F33" s="805"/>
      <c r="G33" s="805"/>
    </row>
    <row r="34" spans="2:7" ht="24" customHeight="1">
      <c r="B34" s="805"/>
      <c r="C34" s="805"/>
      <c r="D34" s="805"/>
      <c r="E34" s="805"/>
      <c r="F34" s="805"/>
      <c r="G34" s="805"/>
    </row>
    <row r="35" spans="2:7">
      <c r="B35" s="805"/>
      <c r="C35" s="805"/>
      <c r="D35" s="805"/>
      <c r="E35" s="805"/>
      <c r="F35" s="805"/>
      <c r="G35" s="805"/>
    </row>
    <row r="36" spans="2:7" ht="24" customHeight="1">
      <c r="B36" s="805"/>
      <c r="C36" s="805"/>
      <c r="D36" s="805"/>
      <c r="E36" s="805"/>
      <c r="F36" s="805"/>
      <c r="G36" s="805"/>
    </row>
    <row r="37" spans="2:7">
      <c r="B37" s="805"/>
      <c r="C37" s="805"/>
      <c r="D37" s="805"/>
      <c r="E37" s="805"/>
      <c r="F37" s="805"/>
      <c r="G37" s="805"/>
    </row>
    <row r="38" spans="2:7" ht="60" customHeight="1">
      <c r="B38" s="805"/>
      <c r="C38" s="805"/>
      <c r="D38" s="805"/>
      <c r="E38" s="805"/>
      <c r="F38" s="805"/>
      <c r="G38" s="805"/>
    </row>
    <row r="39" spans="2:7">
      <c r="B39" s="805"/>
      <c r="C39" s="805"/>
      <c r="D39" s="805"/>
      <c r="E39" s="805"/>
      <c r="F39" s="805"/>
      <c r="G39" s="805"/>
    </row>
  </sheetData>
  <mergeCells count="22">
    <mergeCell ref="B29:G29"/>
    <mergeCell ref="D5:E5"/>
    <mergeCell ref="B16:C16"/>
    <mergeCell ref="B19:G19"/>
    <mergeCell ref="B20:G20"/>
    <mergeCell ref="B21:G21"/>
    <mergeCell ref="B36:G36"/>
    <mergeCell ref="B37:G37"/>
    <mergeCell ref="B38:G38"/>
    <mergeCell ref="B39:G39"/>
    <mergeCell ref="B5:C6"/>
    <mergeCell ref="B30:G30"/>
    <mergeCell ref="B31:G31"/>
    <mergeCell ref="B32:G32"/>
    <mergeCell ref="B33:G33"/>
    <mergeCell ref="B34:G34"/>
    <mergeCell ref="B35:G35"/>
    <mergeCell ref="B24:G24"/>
    <mergeCell ref="B25:G25"/>
    <mergeCell ref="B26:G26"/>
    <mergeCell ref="B27:G27"/>
    <mergeCell ref="B28:G28"/>
  </mergeCells>
  <hyperlinks>
    <hyperlink ref="G2" location="'Index '!A1" display="Return to index" xr:uid="{658326D7-23F0-4F0E-A535-132CB5D17724}"/>
  </hyperlinks>
  <pageMargins left="0.7" right="0.7" top="0.75" bottom="0.75" header="0.3" footer="0.3"/>
  <pageSetup paperSize="9" orientation="portrait" r:id="rId1"/>
  <ignoredErrors>
    <ignoredError sqref="B7:B14"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57BD2-8F69-408E-ABDA-A11FA5E6B077}">
  <dimension ref="B1:Y42"/>
  <sheetViews>
    <sheetView zoomScale="90" zoomScaleNormal="90" workbookViewId="0">
      <selection activeCell="B5" sqref="B5:C7"/>
    </sheetView>
  </sheetViews>
  <sheetFormatPr defaultColWidth="9.140625" defaultRowHeight="15"/>
  <cols>
    <col min="1" max="1" width="4" style="37" customWidth="1"/>
    <col min="2" max="2" width="9.140625" style="37"/>
    <col min="3" max="3" width="34.42578125" style="37" customWidth="1"/>
    <col min="4" max="4" width="24.28515625" style="37" customWidth="1"/>
    <col min="5" max="5" width="26.5703125" style="37" customWidth="1"/>
    <col min="6" max="6" width="22.140625" style="37" customWidth="1"/>
    <col min="7" max="7" width="22.5703125" style="37" customWidth="1"/>
    <col min="8" max="8" width="24" style="37" customWidth="1"/>
    <col min="9" max="9" width="21" style="37" customWidth="1"/>
    <col min="10" max="10" width="26.5703125" style="37" customWidth="1"/>
    <col min="11" max="11" width="22.7109375" style="37" customWidth="1"/>
    <col min="12" max="12" width="21.42578125" style="37" customWidth="1"/>
    <col min="13" max="13" width="21.140625" style="37" customWidth="1"/>
    <col min="14" max="14" width="19.7109375" style="37" customWidth="1"/>
    <col min="15" max="15" width="26.140625" style="37" customWidth="1"/>
    <col min="16" max="16" width="11.85546875" style="37" customWidth="1"/>
    <col min="17" max="16384" width="9.140625" style="37"/>
  </cols>
  <sheetData>
    <row r="1" spans="2:25" ht="29.25" customHeight="1"/>
    <row r="2" spans="2:25" ht="21">
      <c r="B2" s="169" t="s">
        <v>856</v>
      </c>
      <c r="C2" s="517"/>
      <c r="D2" s="517"/>
      <c r="E2" s="517"/>
      <c r="F2" s="517"/>
      <c r="G2" s="517"/>
      <c r="H2" s="509" t="s">
        <v>151</v>
      </c>
      <c r="I2" s="517"/>
      <c r="J2" s="517"/>
      <c r="K2" s="517"/>
      <c r="L2" s="517"/>
      <c r="M2" s="517"/>
      <c r="N2" s="512"/>
      <c r="O2" s="512"/>
      <c r="P2" s="512"/>
      <c r="Q2" s="512"/>
      <c r="R2" s="512"/>
      <c r="S2" s="512"/>
      <c r="T2" s="512"/>
      <c r="U2" s="512"/>
      <c r="V2" s="512"/>
      <c r="W2" s="512"/>
      <c r="X2" s="512"/>
      <c r="Y2" s="512"/>
    </row>
    <row r="3" spans="2:25" ht="18.75">
      <c r="B3" s="516"/>
      <c r="C3" s="516"/>
      <c r="D3" s="516"/>
      <c r="E3" s="516"/>
      <c r="F3" s="516"/>
      <c r="G3" s="516"/>
      <c r="H3" s="516"/>
      <c r="I3" s="516"/>
      <c r="J3" s="516"/>
      <c r="K3" s="516"/>
      <c r="L3" s="516"/>
      <c r="M3" s="516"/>
      <c r="N3" s="512"/>
      <c r="O3" s="512"/>
      <c r="P3" s="512"/>
      <c r="Q3" s="512"/>
      <c r="R3" s="512"/>
      <c r="S3" s="512"/>
      <c r="T3" s="512"/>
      <c r="U3" s="512"/>
      <c r="V3" s="512"/>
      <c r="W3" s="512"/>
      <c r="X3" s="512"/>
      <c r="Y3" s="512"/>
    </row>
    <row r="4" spans="2:25" ht="15.75">
      <c r="B4" s="512"/>
      <c r="C4" s="512"/>
      <c r="D4" s="512"/>
      <c r="E4" s="512"/>
      <c r="F4" s="512"/>
      <c r="G4" s="512"/>
      <c r="H4" s="512"/>
      <c r="I4" s="512"/>
      <c r="J4" s="512"/>
      <c r="K4" s="512"/>
      <c r="L4" s="512"/>
      <c r="M4" s="512"/>
      <c r="N4" s="512"/>
      <c r="O4" s="512"/>
      <c r="P4" s="811"/>
      <c r="Q4" s="811"/>
      <c r="R4" s="811"/>
      <c r="S4" s="811"/>
      <c r="T4" s="811"/>
      <c r="U4" s="811"/>
      <c r="V4" s="811"/>
      <c r="W4" s="811"/>
      <c r="X4" s="811"/>
      <c r="Y4" s="811"/>
    </row>
    <row r="5" spans="2:25" ht="15" customHeight="1">
      <c r="B5" s="704" t="s">
        <v>253</v>
      </c>
      <c r="C5" s="705"/>
      <c r="D5" s="824" t="s">
        <v>857</v>
      </c>
      <c r="E5" s="825"/>
      <c r="F5" s="824" t="s">
        <v>858</v>
      </c>
      <c r="G5" s="825"/>
      <c r="H5" s="355"/>
      <c r="I5" s="355"/>
      <c r="J5" s="355"/>
      <c r="K5" s="355"/>
      <c r="L5" s="355"/>
      <c r="M5" s="355"/>
      <c r="N5" s="355"/>
      <c r="O5" s="355"/>
      <c r="P5" s="811"/>
      <c r="Q5" s="811"/>
      <c r="R5" s="811"/>
      <c r="S5" s="811"/>
      <c r="T5" s="811"/>
      <c r="U5" s="811"/>
      <c r="V5" s="811"/>
      <c r="W5" s="811"/>
      <c r="X5" s="811"/>
      <c r="Y5" s="811"/>
    </row>
    <row r="6" spans="2:25" ht="15" customHeight="1">
      <c r="B6" s="774"/>
      <c r="C6" s="775"/>
      <c r="D6" s="826"/>
      <c r="E6" s="827"/>
      <c r="F6" s="826"/>
      <c r="G6" s="827"/>
      <c r="H6" s="828" t="s">
        <v>859</v>
      </c>
      <c r="I6" s="829"/>
      <c r="J6" s="828" t="s">
        <v>860</v>
      </c>
      <c r="K6" s="829"/>
      <c r="L6" s="828" t="s">
        <v>861</v>
      </c>
      <c r="M6" s="829"/>
      <c r="N6" s="828" t="s">
        <v>862</v>
      </c>
      <c r="O6" s="829"/>
      <c r="P6" s="811"/>
      <c r="Q6" s="811"/>
      <c r="R6" s="811"/>
      <c r="S6" s="811"/>
      <c r="T6" s="811"/>
      <c r="U6" s="811"/>
      <c r="V6" s="811"/>
      <c r="W6" s="811"/>
      <c r="X6" s="811"/>
      <c r="Y6" s="811"/>
    </row>
    <row r="7" spans="2:25" ht="25.5">
      <c r="B7" s="776"/>
      <c r="C7" s="777"/>
      <c r="D7" s="355" t="s">
        <v>761</v>
      </c>
      <c r="E7" s="355" t="s">
        <v>848</v>
      </c>
      <c r="F7" s="355" t="s">
        <v>847</v>
      </c>
      <c r="G7" s="355" t="s">
        <v>848</v>
      </c>
      <c r="H7" s="355" t="s">
        <v>847</v>
      </c>
      <c r="I7" s="355" t="s">
        <v>848</v>
      </c>
      <c r="J7" s="355" t="s">
        <v>847</v>
      </c>
      <c r="K7" s="355" t="s">
        <v>848</v>
      </c>
      <c r="L7" s="355" t="s">
        <v>847</v>
      </c>
      <c r="M7" s="355" t="s">
        <v>848</v>
      </c>
      <c r="N7" s="355" t="s">
        <v>847</v>
      </c>
      <c r="O7" s="355" t="s">
        <v>848</v>
      </c>
      <c r="P7" s="811"/>
      <c r="Q7" s="811"/>
      <c r="R7" s="811"/>
      <c r="S7" s="811"/>
      <c r="T7" s="811"/>
      <c r="U7" s="811"/>
      <c r="V7" s="811"/>
      <c r="W7" s="811"/>
      <c r="X7" s="811"/>
      <c r="Y7" s="811"/>
    </row>
    <row r="8" spans="2:25" ht="30">
      <c r="B8" s="593" t="s">
        <v>713</v>
      </c>
      <c r="C8" s="111" t="s">
        <v>1299</v>
      </c>
      <c r="D8" s="585">
        <v>0</v>
      </c>
      <c r="E8" s="585">
        <v>0</v>
      </c>
      <c r="F8" s="585">
        <v>0</v>
      </c>
      <c r="G8" s="585">
        <v>0</v>
      </c>
      <c r="H8" s="605"/>
      <c r="I8" s="605"/>
      <c r="J8" s="605"/>
      <c r="K8" s="605"/>
      <c r="L8" s="605"/>
      <c r="M8" s="605"/>
      <c r="N8" s="605"/>
      <c r="O8" s="606"/>
      <c r="P8" s="811"/>
      <c r="Q8" s="811"/>
      <c r="R8" s="811"/>
      <c r="S8" s="811"/>
      <c r="T8" s="811"/>
      <c r="U8" s="811"/>
      <c r="V8" s="811"/>
      <c r="W8" s="811"/>
      <c r="X8" s="811"/>
      <c r="Y8" s="811"/>
    </row>
    <row r="9" spans="2:25" ht="45">
      <c r="B9" s="593" t="s">
        <v>715</v>
      </c>
      <c r="C9" s="111" t="s">
        <v>863</v>
      </c>
      <c r="D9" s="590">
        <f>SUM(D10:D19)</f>
        <v>1.85599</v>
      </c>
      <c r="E9" s="249">
        <f t="shared" ref="E9:N9" si="0">SUM(E10:E19)</f>
        <v>-0.78930500000000003</v>
      </c>
      <c r="F9" s="590">
        <f t="shared" si="0"/>
        <v>1.85</v>
      </c>
      <c r="G9" s="585">
        <f t="shared" si="0"/>
        <v>0</v>
      </c>
      <c r="H9" s="590">
        <f t="shared" si="0"/>
        <v>0.9</v>
      </c>
      <c r="I9" s="585">
        <f t="shared" si="0"/>
        <v>0</v>
      </c>
      <c r="J9" s="590">
        <f t="shared" si="0"/>
        <v>0.95</v>
      </c>
      <c r="K9" s="585">
        <f t="shared" si="0"/>
        <v>0</v>
      </c>
      <c r="L9" s="585">
        <f t="shared" si="0"/>
        <v>0</v>
      </c>
      <c r="M9" s="585">
        <f t="shared" si="0"/>
        <v>0</v>
      </c>
      <c r="N9" s="585">
        <f t="shared" si="0"/>
        <v>0</v>
      </c>
      <c r="O9" s="590">
        <f>SUM(O10:O19)</f>
        <v>1.85599</v>
      </c>
      <c r="P9" s="811"/>
      <c r="Q9" s="811"/>
      <c r="R9" s="811"/>
      <c r="S9" s="811"/>
      <c r="T9" s="811"/>
      <c r="U9" s="811"/>
      <c r="V9" s="811"/>
      <c r="W9" s="811"/>
      <c r="X9" s="811"/>
      <c r="Y9" s="811"/>
    </row>
    <row r="10" spans="2:25" ht="15" customHeight="1">
      <c r="B10" s="815" t="s">
        <v>717</v>
      </c>
      <c r="C10" s="109" t="s">
        <v>864</v>
      </c>
      <c r="D10" s="819">
        <v>1.85599</v>
      </c>
      <c r="E10" s="821">
        <v>-0.78930500000000003</v>
      </c>
      <c r="F10" s="819">
        <v>1.85</v>
      </c>
      <c r="G10" s="813">
        <v>0</v>
      </c>
      <c r="H10" s="819">
        <v>0.9</v>
      </c>
      <c r="I10" s="813">
        <v>0</v>
      </c>
      <c r="J10" s="819">
        <v>0.95</v>
      </c>
      <c r="K10" s="813">
        <v>0</v>
      </c>
      <c r="L10" s="813">
        <v>0</v>
      </c>
      <c r="M10" s="813">
        <v>0</v>
      </c>
      <c r="N10" s="813">
        <f>I10+K10+M10</f>
        <v>0</v>
      </c>
      <c r="O10" s="819">
        <v>1.85599</v>
      </c>
      <c r="P10" s="823"/>
      <c r="Q10" s="811"/>
      <c r="R10" s="811"/>
      <c r="S10" s="811"/>
      <c r="T10" s="811"/>
      <c r="U10" s="811"/>
      <c r="V10" s="811"/>
      <c r="W10" s="811"/>
      <c r="X10" s="811"/>
      <c r="Y10" s="811"/>
    </row>
    <row r="11" spans="2:25">
      <c r="B11" s="816"/>
      <c r="C11" s="109" t="s">
        <v>865</v>
      </c>
      <c r="D11" s="820"/>
      <c r="E11" s="822"/>
      <c r="F11" s="820"/>
      <c r="G11" s="814"/>
      <c r="H11" s="820"/>
      <c r="I11" s="814"/>
      <c r="J11" s="820"/>
      <c r="K11" s="814"/>
      <c r="L11" s="814"/>
      <c r="M11" s="814"/>
      <c r="N11" s="814"/>
      <c r="O11" s="820"/>
      <c r="P11" s="823"/>
      <c r="Q11" s="811"/>
      <c r="R11" s="811"/>
      <c r="S11" s="811"/>
      <c r="T11" s="811"/>
      <c r="U11" s="811"/>
      <c r="V11" s="811"/>
      <c r="W11" s="811"/>
      <c r="X11" s="811"/>
      <c r="Y11" s="811"/>
    </row>
    <row r="12" spans="2:25" ht="12" customHeight="1">
      <c r="B12" s="815" t="s">
        <v>719</v>
      </c>
      <c r="C12" s="818" t="s">
        <v>866</v>
      </c>
      <c r="D12" s="813">
        <v>0</v>
      </c>
      <c r="E12" s="813">
        <v>0</v>
      </c>
      <c r="F12" s="813">
        <v>0</v>
      </c>
      <c r="G12" s="813">
        <v>0</v>
      </c>
      <c r="H12" s="813">
        <v>0</v>
      </c>
      <c r="I12" s="813">
        <v>0</v>
      </c>
      <c r="J12" s="813">
        <v>0</v>
      </c>
      <c r="K12" s="813">
        <v>0</v>
      </c>
      <c r="L12" s="813">
        <v>0</v>
      </c>
      <c r="M12" s="813">
        <v>0</v>
      </c>
      <c r="N12" s="813">
        <v>0</v>
      </c>
      <c r="O12" s="813">
        <v>0</v>
      </c>
      <c r="P12" s="811"/>
      <c r="Q12" s="811"/>
      <c r="R12" s="811"/>
      <c r="S12" s="811"/>
      <c r="T12" s="811"/>
      <c r="U12" s="811"/>
      <c r="V12" s="811"/>
      <c r="W12" s="811"/>
      <c r="X12" s="811"/>
      <c r="Y12" s="811"/>
    </row>
    <row r="13" spans="2:25" ht="10.5" customHeight="1">
      <c r="B13" s="816"/>
      <c r="C13" s="818"/>
      <c r="D13" s="814"/>
      <c r="E13" s="814"/>
      <c r="F13" s="814"/>
      <c r="G13" s="814"/>
      <c r="H13" s="814"/>
      <c r="I13" s="814"/>
      <c r="J13" s="814"/>
      <c r="K13" s="814"/>
      <c r="L13" s="814"/>
      <c r="M13" s="814"/>
      <c r="N13" s="814"/>
      <c r="O13" s="814"/>
      <c r="P13" s="811"/>
      <c r="Q13" s="811"/>
      <c r="R13" s="811"/>
      <c r="S13" s="811"/>
      <c r="T13" s="811"/>
      <c r="U13" s="811"/>
      <c r="V13" s="811"/>
      <c r="W13" s="811"/>
      <c r="X13" s="811"/>
      <c r="Y13" s="811"/>
    </row>
    <row r="14" spans="2:25" ht="15" customHeight="1">
      <c r="B14" s="815" t="s">
        <v>721</v>
      </c>
      <c r="C14" s="111" t="s">
        <v>867</v>
      </c>
      <c r="D14" s="813">
        <v>0</v>
      </c>
      <c r="E14" s="813">
        <v>0</v>
      </c>
      <c r="F14" s="813">
        <v>0</v>
      </c>
      <c r="G14" s="813">
        <v>0</v>
      </c>
      <c r="H14" s="813">
        <v>0</v>
      </c>
      <c r="I14" s="813">
        <v>0</v>
      </c>
      <c r="J14" s="813">
        <v>0</v>
      </c>
      <c r="K14" s="813">
        <v>0</v>
      </c>
      <c r="L14" s="813">
        <v>0</v>
      </c>
      <c r="M14" s="813">
        <v>0</v>
      </c>
      <c r="N14" s="813">
        <v>0</v>
      </c>
      <c r="O14" s="813">
        <v>0</v>
      </c>
      <c r="P14" s="811"/>
      <c r="Q14" s="811"/>
      <c r="R14" s="811"/>
      <c r="S14" s="811"/>
      <c r="T14" s="811"/>
      <c r="U14" s="811"/>
      <c r="V14" s="811"/>
      <c r="W14" s="811"/>
      <c r="X14" s="811"/>
      <c r="Y14" s="811"/>
    </row>
    <row r="15" spans="2:25">
      <c r="B15" s="816"/>
      <c r="C15" s="111" t="s">
        <v>868</v>
      </c>
      <c r="D15" s="814"/>
      <c r="E15" s="814"/>
      <c r="F15" s="814"/>
      <c r="G15" s="814"/>
      <c r="H15" s="814"/>
      <c r="I15" s="814"/>
      <c r="J15" s="814"/>
      <c r="K15" s="814"/>
      <c r="L15" s="814"/>
      <c r="M15" s="814"/>
      <c r="N15" s="814"/>
      <c r="O15" s="814"/>
      <c r="P15" s="811"/>
      <c r="Q15" s="811"/>
      <c r="R15" s="811"/>
      <c r="S15" s="811"/>
      <c r="T15" s="811"/>
      <c r="U15" s="811"/>
      <c r="V15" s="811"/>
      <c r="W15" s="811"/>
      <c r="X15" s="811"/>
      <c r="Y15" s="811"/>
    </row>
    <row r="16" spans="2:25" ht="15.75" customHeight="1">
      <c r="B16" s="815" t="s">
        <v>723</v>
      </c>
      <c r="C16" s="818" t="s">
        <v>854</v>
      </c>
      <c r="D16" s="813">
        <v>0</v>
      </c>
      <c r="E16" s="813">
        <v>0</v>
      </c>
      <c r="F16" s="813">
        <v>0</v>
      </c>
      <c r="G16" s="813">
        <v>0</v>
      </c>
      <c r="H16" s="813">
        <v>0</v>
      </c>
      <c r="I16" s="813">
        <v>0</v>
      </c>
      <c r="J16" s="813">
        <v>0</v>
      </c>
      <c r="K16" s="813">
        <v>0</v>
      </c>
      <c r="L16" s="813">
        <v>0</v>
      </c>
      <c r="M16" s="813">
        <v>0</v>
      </c>
      <c r="N16" s="813">
        <v>0</v>
      </c>
      <c r="O16" s="813">
        <v>0</v>
      </c>
      <c r="P16" s="811"/>
      <c r="Q16" s="811"/>
      <c r="R16" s="811"/>
      <c r="S16" s="811"/>
      <c r="T16" s="811"/>
      <c r="U16" s="811"/>
      <c r="V16" s="811"/>
      <c r="W16" s="811"/>
      <c r="X16" s="811"/>
      <c r="Y16" s="811"/>
    </row>
    <row r="17" spans="2:25" ht="8.25" customHeight="1">
      <c r="B17" s="816"/>
      <c r="C17" s="818"/>
      <c r="D17" s="814"/>
      <c r="E17" s="814"/>
      <c r="F17" s="814"/>
      <c r="G17" s="814"/>
      <c r="H17" s="814"/>
      <c r="I17" s="814"/>
      <c r="J17" s="814"/>
      <c r="K17" s="814"/>
      <c r="L17" s="814"/>
      <c r="M17" s="814"/>
      <c r="N17" s="814"/>
      <c r="O17" s="814"/>
      <c r="P17" s="514"/>
      <c r="Q17" s="514"/>
      <c r="R17" s="514"/>
      <c r="S17" s="514"/>
      <c r="T17" s="514"/>
      <c r="U17" s="514"/>
      <c r="V17" s="514"/>
      <c r="W17" s="514"/>
      <c r="X17" s="514"/>
      <c r="Y17" s="514"/>
    </row>
    <row r="18" spans="2:25" ht="15.75" customHeight="1">
      <c r="B18" s="815" t="s">
        <v>725</v>
      </c>
      <c r="C18" s="817" t="s">
        <v>855</v>
      </c>
      <c r="D18" s="813">
        <v>0</v>
      </c>
      <c r="E18" s="813">
        <v>0</v>
      </c>
      <c r="F18" s="813">
        <v>0</v>
      </c>
      <c r="G18" s="813">
        <v>0</v>
      </c>
      <c r="H18" s="813">
        <v>0</v>
      </c>
      <c r="I18" s="813">
        <v>0</v>
      </c>
      <c r="J18" s="813">
        <v>0</v>
      </c>
      <c r="K18" s="813">
        <v>0</v>
      </c>
      <c r="L18" s="813">
        <v>0</v>
      </c>
      <c r="M18" s="813">
        <v>0</v>
      </c>
      <c r="N18" s="813">
        <v>0</v>
      </c>
      <c r="O18" s="813">
        <v>0</v>
      </c>
      <c r="P18" s="811"/>
      <c r="Q18" s="811"/>
      <c r="R18" s="811"/>
      <c r="S18" s="811"/>
      <c r="T18" s="811"/>
      <c r="U18" s="811"/>
      <c r="V18" s="811"/>
      <c r="W18" s="811"/>
      <c r="X18" s="811"/>
      <c r="Y18" s="811"/>
    </row>
    <row r="19" spans="2:25" ht="7.5" customHeight="1">
      <c r="B19" s="816"/>
      <c r="C19" s="817"/>
      <c r="D19" s="814"/>
      <c r="E19" s="814"/>
      <c r="F19" s="814"/>
      <c r="G19" s="814"/>
      <c r="H19" s="814"/>
      <c r="I19" s="814"/>
      <c r="J19" s="814"/>
      <c r="K19" s="814"/>
      <c r="L19" s="814"/>
      <c r="M19" s="814"/>
      <c r="N19" s="814"/>
      <c r="O19" s="814"/>
      <c r="P19" s="514"/>
      <c r="Q19" s="514"/>
      <c r="R19" s="514"/>
      <c r="S19" s="514"/>
      <c r="T19" s="514"/>
      <c r="U19" s="514"/>
      <c r="V19" s="514"/>
      <c r="W19" s="514"/>
      <c r="X19" s="514"/>
      <c r="Y19" s="514"/>
    </row>
    <row r="20" spans="2:25">
      <c r="B20" s="360" t="s">
        <v>727</v>
      </c>
      <c r="C20" s="518" t="s">
        <v>251</v>
      </c>
      <c r="D20" s="370">
        <f>+D8+D9</f>
        <v>1.85599</v>
      </c>
      <c r="E20" s="370">
        <f>+E8+E9</f>
        <v>-0.78930500000000003</v>
      </c>
      <c r="F20" s="370">
        <f t="shared" ref="F20:O20" si="1">+F8+F9</f>
        <v>1.85</v>
      </c>
      <c r="G20" s="591">
        <f t="shared" si="1"/>
        <v>0</v>
      </c>
      <c r="H20" s="370">
        <f t="shared" si="1"/>
        <v>0.9</v>
      </c>
      <c r="I20" s="591">
        <f t="shared" si="1"/>
        <v>0</v>
      </c>
      <c r="J20" s="370">
        <f t="shared" si="1"/>
        <v>0.95</v>
      </c>
      <c r="K20" s="591">
        <f t="shared" si="1"/>
        <v>0</v>
      </c>
      <c r="L20" s="591">
        <f t="shared" si="1"/>
        <v>0</v>
      </c>
      <c r="M20" s="591">
        <f t="shared" si="1"/>
        <v>0</v>
      </c>
      <c r="N20" s="591">
        <f t="shared" si="1"/>
        <v>0</v>
      </c>
      <c r="O20" s="370">
        <f t="shared" si="1"/>
        <v>1.85599</v>
      </c>
      <c r="P20" s="811"/>
      <c r="Q20" s="811"/>
      <c r="R20" s="811"/>
      <c r="S20" s="811"/>
      <c r="T20" s="811"/>
      <c r="U20" s="811"/>
      <c r="V20" s="811"/>
      <c r="W20" s="811"/>
      <c r="X20" s="811"/>
      <c r="Y20" s="811"/>
    </row>
    <row r="21" spans="2:25" ht="15.75">
      <c r="B21" s="512"/>
      <c r="C21" s="512"/>
      <c r="D21" s="512"/>
      <c r="E21" s="512"/>
      <c r="F21" s="512"/>
      <c r="G21" s="512"/>
      <c r="H21" s="512"/>
      <c r="I21" s="512"/>
      <c r="J21" s="512"/>
      <c r="K21" s="512"/>
      <c r="L21" s="512"/>
      <c r="M21" s="512"/>
      <c r="N21" s="512"/>
      <c r="O21" s="512"/>
      <c r="P21" s="811"/>
      <c r="Q21" s="811"/>
      <c r="R21" s="811"/>
      <c r="S21" s="811"/>
      <c r="T21" s="811"/>
      <c r="U21" s="811"/>
      <c r="V21" s="811"/>
      <c r="W21" s="811"/>
      <c r="X21" s="811"/>
      <c r="Y21" s="811"/>
    </row>
    <row r="22" spans="2:25" ht="15.75">
      <c r="B22" s="812"/>
      <c r="C22" s="812"/>
      <c r="D22" s="812"/>
      <c r="E22" s="812"/>
      <c r="F22" s="812"/>
      <c r="G22" s="812"/>
      <c r="H22" s="812"/>
      <c r="I22" s="812"/>
      <c r="J22" s="812"/>
      <c r="K22" s="812"/>
      <c r="L22" s="812"/>
      <c r="M22" s="512"/>
      <c r="N22" s="512"/>
      <c r="O22" s="512"/>
      <c r="P22" s="811"/>
      <c r="Q22" s="811"/>
      <c r="R22" s="811"/>
      <c r="S22" s="811"/>
      <c r="T22" s="811"/>
      <c r="U22" s="811"/>
      <c r="V22" s="811"/>
      <c r="W22" s="811"/>
      <c r="X22" s="811"/>
      <c r="Y22" s="811"/>
    </row>
    <row r="23" spans="2:25" ht="15.75">
      <c r="B23" s="512"/>
      <c r="C23" s="512"/>
      <c r="D23" s="512"/>
      <c r="E23" s="512"/>
      <c r="F23" s="512"/>
      <c r="G23" s="512"/>
      <c r="H23" s="512"/>
      <c r="I23" s="512"/>
      <c r="J23" s="512"/>
      <c r="K23" s="512"/>
      <c r="L23" s="512"/>
      <c r="M23" s="512"/>
      <c r="N23" s="512"/>
      <c r="O23" s="512"/>
      <c r="P23" s="811"/>
      <c r="Q23" s="811"/>
      <c r="R23" s="811"/>
      <c r="S23" s="811"/>
      <c r="T23" s="811"/>
      <c r="U23" s="811"/>
      <c r="V23" s="811"/>
      <c r="W23" s="811"/>
      <c r="X23" s="811"/>
      <c r="Y23" s="811"/>
    </row>
    <row r="24" spans="2:25" ht="15.75">
      <c r="B24" s="812"/>
      <c r="C24" s="812"/>
      <c r="D24" s="812"/>
      <c r="E24" s="812"/>
      <c r="F24" s="812"/>
      <c r="G24" s="812"/>
      <c r="H24" s="812"/>
      <c r="I24" s="812"/>
      <c r="J24" s="812"/>
      <c r="K24" s="812"/>
      <c r="L24" s="812"/>
      <c r="M24" s="512"/>
      <c r="N24" s="512"/>
      <c r="O24" s="512"/>
      <c r="P24" s="811"/>
      <c r="Q24" s="811"/>
      <c r="R24" s="811"/>
      <c r="S24" s="811"/>
      <c r="T24" s="811"/>
      <c r="U24" s="811"/>
      <c r="V24" s="811"/>
      <c r="W24" s="811"/>
      <c r="X24" s="811"/>
      <c r="Y24" s="811"/>
    </row>
    <row r="25" spans="2:25" ht="32.25" customHeight="1">
      <c r="B25" s="805"/>
      <c r="C25" s="805"/>
      <c r="D25" s="805"/>
      <c r="E25" s="805"/>
      <c r="F25" s="805"/>
      <c r="G25" s="805"/>
      <c r="H25" s="805"/>
      <c r="I25" s="805"/>
      <c r="J25" s="805"/>
      <c r="K25" s="805"/>
      <c r="L25" s="805"/>
      <c r="M25" s="805"/>
      <c r="N25" s="805"/>
      <c r="O25" s="805"/>
      <c r="P25" s="805"/>
      <c r="Q25" s="805"/>
      <c r="R25" s="805"/>
      <c r="S25" s="805"/>
      <c r="T25" s="805"/>
      <c r="U25" s="805"/>
      <c r="V25" s="805"/>
      <c r="W25" s="805"/>
      <c r="X25" s="805"/>
      <c r="Y25" s="805"/>
    </row>
    <row r="26" spans="2:25">
      <c r="B26" s="805"/>
      <c r="C26" s="805"/>
      <c r="D26" s="805"/>
      <c r="E26" s="805"/>
      <c r="F26" s="805"/>
      <c r="G26" s="805"/>
      <c r="H26" s="805"/>
      <c r="I26" s="805"/>
      <c r="J26" s="805"/>
      <c r="K26" s="805"/>
      <c r="L26" s="805"/>
      <c r="M26" s="805"/>
      <c r="N26" s="805"/>
      <c r="O26" s="805"/>
      <c r="P26" s="805"/>
      <c r="Q26" s="805"/>
      <c r="R26" s="805"/>
      <c r="S26" s="805"/>
      <c r="T26" s="805"/>
      <c r="U26" s="805"/>
      <c r="V26" s="805"/>
      <c r="W26" s="805"/>
      <c r="X26" s="805"/>
      <c r="Y26" s="805"/>
    </row>
    <row r="27" spans="2:25">
      <c r="B27" s="805"/>
      <c r="C27" s="805"/>
      <c r="D27" s="805"/>
      <c r="E27" s="805"/>
      <c r="F27" s="805"/>
      <c r="G27" s="805"/>
      <c r="H27" s="805"/>
      <c r="I27" s="805"/>
      <c r="J27" s="805"/>
      <c r="K27" s="805"/>
      <c r="L27" s="805"/>
      <c r="M27" s="805"/>
      <c r="N27" s="805"/>
      <c r="O27" s="805"/>
      <c r="P27" s="805"/>
      <c r="Q27" s="805"/>
      <c r="R27" s="805"/>
      <c r="S27" s="805"/>
      <c r="T27" s="805"/>
      <c r="U27" s="805"/>
      <c r="V27" s="805"/>
      <c r="W27" s="805"/>
      <c r="X27" s="805"/>
      <c r="Y27" s="805"/>
    </row>
    <row r="28" spans="2:25">
      <c r="B28" s="805"/>
      <c r="C28" s="805"/>
      <c r="D28" s="805"/>
      <c r="E28" s="805"/>
      <c r="F28" s="805"/>
      <c r="G28" s="805"/>
      <c r="H28" s="805"/>
      <c r="I28" s="805"/>
      <c r="J28" s="805"/>
      <c r="K28" s="805"/>
      <c r="L28" s="805"/>
      <c r="M28" s="805"/>
      <c r="N28" s="805"/>
      <c r="O28" s="805"/>
      <c r="P28" s="805"/>
      <c r="Q28" s="805"/>
      <c r="R28" s="805"/>
      <c r="S28" s="805"/>
      <c r="T28" s="805"/>
      <c r="U28" s="805"/>
      <c r="V28" s="805"/>
      <c r="W28" s="805"/>
      <c r="X28" s="805"/>
      <c r="Y28" s="805"/>
    </row>
    <row r="29" spans="2:25">
      <c r="B29" s="805"/>
      <c r="C29" s="805"/>
      <c r="D29" s="805"/>
      <c r="E29" s="805"/>
      <c r="F29" s="805"/>
      <c r="G29" s="805"/>
      <c r="H29" s="805"/>
      <c r="I29" s="805"/>
      <c r="J29" s="805"/>
      <c r="K29" s="805"/>
      <c r="L29" s="805"/>
      <c r="M29" s="805"/>
      <c r="N29" s="805"/>
      <c r="O29" s="805"/>
      <c r="P29" s="805"/>
      <c r="Q29" s="805"/>
      <c r="R29" s="805"/>
      <c r="S29" s="805"/>
      <c r="T29" s="805"/>
      <c r="U29" s="805"/>
      <c r="V29" s="805"/>
      <c r="W29" s="805"/>
      <c r="X29" s="805"/>
      <c r="Y29" s="805"/>
    </row>
    <row r="30" spans="2:25">
      <c r="B30" s="805"/>
      <c r="C30" s="805"/>
      <c r="D30" s="805"/>
      <c r="E30" s="805"/>
      <c r="F30" s="805"/>
      <c r="G30" s="805"/>
      <c r="H30" s="805"/>
      <c r="I30" s="805"/>
      <c r="J30" s="805"/>
      <c r="K30" s="805"/>
      <c r="L30" s="805"/>
      <c r="M30" s="805"/>
      <c r="N30" s="805"/>
      <c r="O30" s="805"/>
      <c r="P30" s="805"/>
      <c r="Q30" s="805"/>
      <c r="R30" s="805"/>
      <c r="S30" s="805"/>
      <c r="T30" s="805"/>
      <c r="U30" s="805"/>
      <c r="V30" s="805"/>
      <c r="W30" s="805"/>
      <c r="X30" s="805"/>
      <c r="Y30" s="805"/>
    </row>
    <row r="31" spans="2:25">
      <c r="B31" s="805"/>
      <c r="C31" s="805"/>
      <c r="D31" s="805"/>
      <c r="E31" s="805"/>
      <c r="F31" s="805"/>
      <c r="G31" s="805"/>
      <c r="H31" s="805"/>
      <c r="I31" s="805"/>
      <c r="J31" s="805"/>
      <c r="K31" s="805"/>
      <c r="L31" s="805"/>
      <c r="M31" s="805"/>
      <c r="N31" s="805"/>
      <c r="O31" s="805"/>
      <c r="P31" s="805"/>
      <c r="Q31" s="805"/>
      <c r="R31" s="805"/>
      <c r="S31" s="805"/>
      <c r="T31" s="805"/>
      <c r="U31" s="805"/>
      <c r="V31" s="805"/>
      <c r="W31" s="805"/>
      <c r="X31" s="805"/>
      <c r="Y31" s="805"/>
    </row>
    <row r="32" spans="2:25" ht="30" customHeight="1">
      <c r="B32" s="810"/>
      <c r="C32" s="810"/>
      <c r="D32" s="810"/>
      <c r="E32" s="810"/>
      <c r="F32" s="810"/>
      <c r="G32" s="810"/>
      <c r="H32" s="810"/>
      <c r="I32" s="810"/>
      <c r="J32" s="810"/>
      <c r="K32" s="810"/>
      <c r="L32" s="810"/>
      <c r="M32" s="810"/>
      <c r="N32" s="515"/>
      <c r="O32" s="515"/>
      <c r="P32" s="515"/>
      <c r="Q32" s="515"/>
      <c r="R32" s="515"/>
      <c r="S32" s="515"/>
      <c r="T32" s="515"/>
      <c r="U32" s="515"/>
      <c r="V32" s="515"/>
      <c r="W32" s="515"/>
      <c r="X32" s="515"/>
      <c r="Y32" s="515"/>
    </row>
    <row r="33" spans="2:25" ht="15.75">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row>
    <row r="34" spans="2:25" ht="15.75">
      <c r="B34" s="808"/>
      <c r="C34" s="808"/>
      <c r="D34" s="808"/>
      <c r="E34" s="808"/>
      <c r="F34" s="808"/>
      <c r="G34" s="808"/>
      <c r="H34" s="808"/>
      <c r="I34" s="808"/>
      <c r="J34" s="808"/>
      <c r="K34" s="808"/>
      <c r="L34" s="512"/>
      <c r="M34" s="512"/>
      <c r="N34" s="512"/>
      <c r="O34" s="512"/>
      <c r="P34" s="512"/>
      <c r="Q34" s="512"/>
      <c r="R34" s="512"/>
      <c r="S34" s="512"/>
      <c r="T34" s="512"/>
      <c r="U34" s="512"/>
      <c r="V34" s="512"/>
      <c r="W34" s="512"/>
      <c r="X34" s="512"/>
      <c r="Y34" s="512"/>
    </row>
    <row r="35" spans="2:25">
      <c r="B35" s="805"/>
      <c r="C35" s="805"/>
      <c r="D35" s="805"/>
      <c r="E35" s="805"/>
      <c r="F35" s="805"/>
      <c r="G35" s="805"/>
      <c r="H35" s="805"/>
      <c r="I35" s="805"/>
      <c r="J35" s="805"/>
      <c r="K35" s="805"/>
      <c r="L35" s="805"/>
      <c r="M35" s="805"/>
      <c r="N35" s="805"/>
      <c r="O35" s="805"/>
      <c r="P35" s="805"/>
      <c r="Q35" s="805"/>
      <c r="R35" s="805"/>
      <c r="S35" s="805"/>
      <c r="T35" s="805"/>
      <c r="U35" s="805"/>
      <c r="V35" s="805"/>
      <c r="W35" s="805"/>
      <c r="X35" s="805"/>
      <c r="Y35" s="805"/>
    </row>
    <row r="36" spans="2:25">
      <c r="B36" s="805"/>
      <c r="C36" s="805"/>
      <c r="D36" s="805"/>
      <c r="E36" s="805"/>
      <c r="F36" s="805"/>
      <c r="G36" s="805"/>
      <c r="H36" s="805"/>
      <c r="I36" s="805"/>
      <c r="J36" s="805"/>
      <c r="K36" s="805"/>
      <c r="L36" s="805"/>
      <c r="M36" s="805"/>
      <c r="N36" s="805"/>
      <c r="O36" s="805"/>
      <c r="P36" s="805"/>
      <c r="Q36" s="805"/>
      <c r="R36" s="805"/>
      <c r="S36" s="805"/>
      <c r="T36" s="805"/>
      <c r="U36" s="805"/>
      <c r="V36" s="805"/>
      <c r="W36" s="805"/>
      <c r="X36" s="805"/>
      <c r="Y36" s="805"/>
    </row>
    <row r="37" spans="2:25">
      <c r="B37" s="805"/>
      <c r="C37" s="805"/>
      <c r="D37" s="805"/>
      <c r="E37" s="805"/>
      <c r="F37" s="805"/>
      <c r="G37" s="805"/>
      <c r="H37" s="805"/>
      <c r="I37" s="805"/>
      <c r="J37" s="805"/>
      <c r="K37" s="805"/>
      <c r="L37" s="805"/>
      <c r="M37" s="805"/>
      <c r="N37" s="805"/>
      <c r="O37" s="805"/>
      <c r="P37" s="805"/>
      <c r="Q37" s="805"/>
      <c r="R37" s="805"/>
      <c r="S37" s="805"/>
      <c r="T37" s="805"/>
      <c r="U37" s="805"/>
      <c r="V37" s="805"/>
      <c r="W37" s="805"/>
      <c r="X37" s="805"/>
      <c r="Y37" s="805"/>
    </row>
    <row r="38" spans="2:25">
      <c r="B38" s="805"/>
      <c r="C38" s="805"/>
      <c r="D38" s="805"/>
      <c r="E38" s="805"/>
      <c r="F38" s="805"/>
      <c r="G38" s="805"/>
      <c r="H38" s="805"/>
      <c r="I38" s="805"/>
      <c r="J38" s="805"/>
      <c r="K38" s="805"/>
      <c r="L38" s="805"/>
      <c r="M38" s="805"/>
      <c r="N38" s="805"/>
      <c r="O38" s="805"/>
      <c r="P38" s="805"/>
      <c r="Q38" s="805"/>
      <c r="R38" s="805"/>
      <c r="S38" s="805"/>
      <c r="T38" s="805"/>
      <c r="U38" s="805"/>
      <c r="V38" s="805"/>
      <c r="W38" s="805"/>
      <c r="X38" s="805"/>
      <c r="Y38" s="805"/>
    </row>
    <row r="39" spans="2:25">
      <c r="B39" s="805"/>
      <c r="C39" s="805"/>
      <c r="D39" s="805"/>
      <c r="E39" s="805"/>
      <c r="F39" s="805"/>
      <c r="G39" s="805"/>
      <c r="H39" s="805"/>
      <c r="I39" s="805"/>
      <c r="J39" s="805"/>
      <c r="K39" s="805"/>
      <c r="L39" s="805"/>
      <c r="M39" s="805"/>
      <c r="N39" s="805"/>
      <c r="O39" s="805"/>
      <c r="P39" s="805"/>
      <c r="Q39" s="805"/>
      <c r="R39" s="805"/>
      <c r="S39" s="805"/>
      <c r="T39" s="805"/>
      <c r="U39" s="805"/>
      <c r="V39" s="805"/>
      <c r="W39" s="805"/>
      <c r="X39" s="805"/>
      <c r="Y39" s="805"/>
    </row>
    <row r="40" spans="2:25">
      <c r="B40" s="805"/>
      <c r="C40" s="805"/>
      <c r="D40" s="805"/>
      <c r="E40" s="805"/>
      <c r="F40" s="805"/>
      <c r="G40" s="805"/>
      <c r="H40" s="805"/>
      <c r="I40" s="805"/>
      <c r="J40" s="805"/>
      <c r="K40" s="805"/>
      <c r="L40" s="805"/>
      <c r="M40" s="805"/>
      <c r="N40" s="805"/>
      <c r="O40" s="805"/>
      <c r="P40" s="805"/>
      <c r="Q40" s="805"/>
      <c r="R40" s="805"/>
      <c r="S40" s="805"/>
      <c r="T40" s="805"/>
      <c r="U40" s="805"/>
      <c r="V40" s="805"/>
      <c r="W40" s="805"/>
      <c r="X40" s="805"/>
      <c r="Y40" s="805"/>
    </row>
    <row r="41" spans="2:25" ht="15.75">
      <c r="B41" s="809"/>
      <c r="C41" s="809"/>
      <c r="D41" s="809"/>
      <c r="E41" s="809"/>
      <c r="F41" s="809"/>
      <c r="G41" s="809"/>
      <c r="H41" s="809"/>
      <c r="I41" s="809"/>
      <c r="J41" s="809"/>
      <c r="K41" s="809"/>
      <c r="L41" s="809"/>
      <c r="M41" s="809"/>
      <c r="N41" s="809"/>
      <c r="O41" s="809"/>
      <c r="P41" s="809"/>
      <c r="Q41" s="809"/>
      <c r="R41" s="809"/>
      <c r="S41" s="809"/>
      <c r="T41" s="809"/>
      <c r="U41" s="809"/>
      <c r="V41" s="809"/>
      <c r="W41" s="809"/>
      <c r="X41" s="809"/>
      <c r="Y41" s="809"/>
    </row>
    <row r="42" spans="2:25">
      <c r="B42" s="513"/>
    </row>
  </sheetData>
  <mergeCells count="109">
    <mergeCell ref="P4:Y4"/>
    <mergeCell ref="D5:E6"/>
    <mergeCell ref="F5:G6"/>
    <mergeCell ref="P5:Y5"/>
    <mergeCell ref="H6:I6"/>
    <mergeCell ref="J6:K6"/>
    <mergeCell ref="L6:M6"/>
    <mergeCell ref="N6:O6"/>
    <mergeCell ref="P6:Y6"/>
    <mergeCell ref="I10:I11"/>
    <mergeCell ref="P7:Y7"/>
    <mergeCell ref="P8:Y8"/>
    <mergeCell ref="P9:Y9"/>
    <mergeCell ref="B10:B11"/>
    <mergeCell ref="D10:D11"/>
    <mergeCell ref="E10:E11"/>
    <mergeCell ref="F10:F11"/>
    <mergeCell ref="G10:G11"/>
    <mergeCell ref="H10:H11"/>
    <mergeCell ref="O10:O11"/>
    <mergeCell ref="P10:Y11"/>
    <mergeCell ref="J10:J11"/>
    <mergeCell ref="K10:K11"/>
    <mergeCell ref="L10:L11"/>
    <mergeCell ref="M10:M11"/>
    <mergeCell ref="N10:N11"/>
    <mergeCell ref="N14:N15"/>
    <mergeCell ref="O14:O15"/>
    <mergeCell ref="P14:Y15"/>
    <mergeCell ref="B12:B13"/>
    <mergeCell ref="C12:C13"/>
    <mergeCell ref="D12:D13"/>
    <mergeCell ref="E12:E13"/>
    <mergeCell ref="F12:F13"/>
    <mergeCell ref="G12:G13"/>
    <mergeCell ref="H12:H13"/>
    <mergeCell ref="I12:I13"/>
    <mergeCell ref="N16:N17"/>
    <mergeCell ref="O16:O17"/>
    <mergeCell ref="P16:Y16"/>
    <mergeCell ref="J16:J17"/>
    <mergeCell ref="K16:K17"/>
    <mergeCell ref="L16:L17"/>
    <mergeCell ref="P12:Y13"/>
    <mergeCell ref="B14:B15"/>
    <mergeCell ref="D14:D15"/>
    <mergeCell ref="E14:E15"/>
    <mergeCell ref="F14:F15"/>
    <mergeCell ref="G14:G15"/>
    <mergeCell ref="H14:H15"/>
    <mergeCell ref="I14:I15"/>
    <mergeCell ref="J14:J15"/>
    <mergeCell ref="K14:K15"/>
    <mergeCell ref="J12:J13"/>
    <mergeCell ref="K12:K13"/>
    <mergeCell ref="L12:L13"/>
    <mergeCell ref="M12:M13"/>
    <mergeCell ref="N12:N13"/>
    <mergeCell ref="O12:O13"/>
    <mergeCell ref="L14:L15"/>
    <mergeCell ref="M14:M15"/>
    <mergeCell ref="G16:G17"/>
    <mergeCell ref="H16:H17"/>
    <mergeCell ref="I16:I17"/>
    <mergeCell ref="B16:B17"/>
    <mergeCell ref="C16:C17"/>
    <mergeCell ref="D16:D17"/>
    <mergeCell ref="E16:E17"/>
    <mergeCell ref="F16:F17"/>
    <mergeCell ref="M16:M17"/>
    <mergeCell ref="P21:Y21"/>
    <mergeCell ref="B22:L22"/>
    <mergeCell ref="P22:Y22"/>
    <mergeCell ref="H18:H19"/>
    <mergeCell ref="I18:I19"/>
    <mergeCell ref="J18:J19"/>
    <mergeCell ref="K18:K19"/>
    <mergeCell ref="L18:L19"/>
    <mergeCell ref="M18:M19"/>
    <mergeCell ref="B18:B19"/>
    <mergeCell ref="C18:C19"/>
    <mergeCell ref="D18:D19"/>
    <mergeCell ref="E18:E19"/>
    <mergeCell ref="F18:F19"/>
    <mergeCell ref="G18:G19"/>
    <mergeCell ref="B41:Y41"/>
    <mergeCell ref="B5:C7"/>
    <mergeCell ref="B35:Y35"/>
    <mergeCell ref="B36:Y36"/>
    <mergeCell ref="B37:Y37"/>
    <mergeCell ref="B38:Y38"/>
    <mergeCell ref="B39:Y39"/>
    <mergeCell ref="B40:Y40"/>
    <mergeCell ref="B28:Y28"/>
    <mergeCell ref="B29:Y29"/>
    <mergeCell ref="B30:Y30"/>
    <mergeCell ref="B31:Y31"/>
    <mergeCell ref="B32:M32"/>
    <mergeCell ref="B34:K34"/>
    <mergeCell ref="P23:Y23"/>
    <mergeCell ref="B24:L24"/>
    <mergeCell ref="P24:Y24"/>
    <mergeCell ref="B25:Y25"/>
    <mergeCell ref="B26:Y26"/>
    <mergeCell ref="B27:Y27"/>
    <mergeCell ref="N18:N19"/>
    <mergeCell ref="O18:O19"/>
    <mergeCell ref="P18:Y18"/>
    <mergeCell ref="P20:Y20"/>
  </mergeCells>
  <hyperlinks>
    <hyperlink ref="H2" location="'Index '!A1" display="Return to index" xr:uid="{7B3194F8-4D75-43EE-93CA-13B276E55805}"/>
  </hyperlinks>
  <pageMargins left="0.7" right="0.7" top="0.75" bottom="0.75" header="0.3" footer="0.3"/>
  <ignoredErrors>
    <ignoredError sqref="B8:B20"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pageSetUpPr fitToPage="1"/>
  </sheetPr>
  <dimension ref="B2:N43"/>
  <sheetViews>
    <sheetView zoomScale="90" zoomScaleNormal="90" workbookViewId="0">
      <selection activeCell="G12" sqref="G12"/>
    </sheetView>
  </sheetViews>
  <sheetFormatPr defaultColWidth="9.140625" defaultRowHeight="15"/>
  <cols>
    <col min="1" max="1" width="4.5703125" style="27" customWidth="1"/>
    <col min="2" max="2" width="9.140625" style="27"/>
    <col min="3" max="3" width="35.140625" style="27" bestFit="1" customWidth="1"/>
    <col min="4" max="7" width="13.7109375" style="27" customWidth="1"/>
    <col min="8" max="8" width="17.140625" style="27" customWidth="1"/>
    <col min="9" max="9" width="15.85546875" style="27" customWidth="1"/>
    <col min="10" max="10" width="16.42578125" style="27" customWidth="1"/>
    <col min="11" max="16384" width="9.140625" style="27"/>
  </cols>
  <sheetData>
    <row r="2" spans="2:14" ht="21">
      <c r="B2" s="169" t="s">
        <v>869</v>
      </c>
      <c r="J2" s="509" t="s">
        <v>151</v>
      </c>
    </row>
    <row r="3" spans="2:14" ht="21">
      <c r="B3" s="169"/>
    </row>
    <row r="5" spans="2:14">
      <c r="B5" s="704" t="s">
        <v>253</v>
      </c>
      <c r="C5" s="705"/>
      <c r="D5" s="784" t="s">
        <v>870</v>
      </c>
      <c r="E5" s="830" t="s">
        <v>871</v>
      </c>
      <c r="F5" s="383"/>
      <c r="G5" s="383"/>
      <c r="H5" s="384"/>
    </row>
    <row r="6" spans="2:14">
      <c r="B6" s="774"/>
      <c r="C6" s="775"/>
      <c r="D6" s="784"/>
      <c r="E6" s="782"/>
      <c r="F6" s="782" t="s">
        <v>872</v>
      </c>
      <c r="G6" s="782" t="s">
        <v>873</v>
      </c>
      <c r="H6" s="385"/>
    </row>
    <row r="7" spans="2:14" ht="45">
      <c r="B7" s="776"/>
      <c r="C7" s="777"/>
      <c r="D7" s="784"/>
      <c r="E7" s="782"/>
      <c r="F7" s="782"/>
      <c r="G7" s="782"/>
      <c r="H7" s="386" t="s">
        <v>874</v>
      </c>
    </row>
    <row r="8" spans="2:14">
      <c r="B8" s="276">
        <v>1</v>
      </c>
      <c r="C8" s="277" t="s">
        <v>714</v>
      </c>
      <c r="D8" s="278">
        <v>9716.8613870370027</v>
      </c>
      <c r="E8" s="278">
        <v>36994.766551747598</v>
      </c>
      <c r="F8" s="278">
        <v>36994.766551747598</v>
      </c>
      <c r="G8" s="584">
        <v>0</v>
      </c>
      <c r="H8" s="584">
        <v>0</v>
      </c>
    </row>
    <row r="9" spans="2:14">
      <c r="B9" s="279">
        <v>2</v>
      </c>
      <c r="C9" s="280" t="s">
        <v>875</v>
      </c>
      <c r="D9" s="584">
        <v>0</v>
      </c>
      <c r="E9" s="584">
        <v>0</v>
      </c>
      <c r="F9" s="584">
        <v>0</v>
      </c>
      <c r="G9" s="584">
        <v>0</v>
      </c>
      <c r="H9" s="584">
        <v>0</v>
      </c>
    </row>
    <row r="10" spans="2:14">
      <c r="B10" s="387">
        <v>3</v>
      </c>
      <c r="C10" s="388" t="s">
        <v>251</v>
      </c>
      <c r="D10" s="389">
        <f>D8+D9</f>
        <v>9716.8613870370027</v>
      </c>
      <c r="E10" s="389">
        <f t="shared" ref="E10:H10" si="0">E8+E9</f>
        <v>36994.766551747598</v>
      </c>
      <c r="F10" s="389">
        <f t="shared" si="0"/>
        <v>36994.766551747598</v>
      </c>
      <c r="G10" s="579">
        <f t="shared" si="0"/>
        <v>0</v>
      </c>
      <c r="H10" s="579">
        <f t="shared" si="0"/>
        <v>0</v>
      </c>
    </row>
    <row r="11" spans="2:14">
      <c r="B11" s="279">
        <v>4</v>
      </c>
      <c r="C11" s="281" t="s">
        <v>876</v>
      </c>
      <c r="D11" s="278">
        <v>842.09046822774098</v>
      </c>
      <c r="E11" s="278">
        <v>2087.5473688902589</v>
      </c>
      <c r="F11" s="278">
        <v>2087.5473688902589</v>
      </c>
      <c r="G11" s="584">
        <v>0</v>
      </c>
      <c r="H11" s="584">
        <v>0</v>
      </c>
      <c r="N11" s="480"/>
    </row>
    <row r="12" spans="2:14">
      <c r="B12" s="282">
        <v>5</v>
      </c>
      <c r="C12" s="283" t="s">
        <v>780</v>
      </c>
      <c r="D12" s="284">
        <v>842.09046822774098</v>
      </c>
      <c r="E12" s="284">
        <v>2087.5473688902589</v>
      </c>
      <c r="F12" s="605"/>
      <c r="G12" s="605"/>
      <c r="H12" s="606"/>
    </row>
    <row r="43" spans="6:6">
      <c r="F43" s="469"/>
    </row>
  </sheetData>
  <mergeCells count="5">
    <mergeCell ref="D5:D7"/>
    <mergeCell ref="E5:E7"/>
    <mergeCell ref="F6:F7"/>
    <mergeCell ref="G6:G7"/>
    <mergeCell ref="B5:C7"/>
  </mergeCells>
  <hyperlinks>
    <hyperlink ref="J2" location="'Index '!A1" display="Return to index" xr:uid="{2A6D58CA-5533-4076-9F79-6F98DBDB04FA}"/>
  </hyperlink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dimension ref="A2:DR43"/>
  <sheetViews>
    <sheetView zoomScale="90" zoomScaleNormal="90" zoomScalePageLayoutView="60" workbookViewId="0">
      <selection activeCell="H40" sqref="H40:H41"/>
    </sheetView>
  </sheetViews>
  <sheetFormatPr defaultColWidth="11.5703125" defaultRowHeight="15"/>
  <cols>
    <col min="1" max="1" width="4.5703125" style="27" customWidth="1"/>
    <col min="2" max="2" width="30.85546875" style="27" customWidth="1"/>
    <col min="3" max="3" width="64.42578125" style="27" customWidth="1"/>
    <col min="4" max="7" width="28.140625" style="27" customWidth="1"/>
    <col min="8" max="8" width="23.28515625" style="27" customWidth="1"/>
    <col min="9" max="9" width="22.5703125" style="27" customWidth="1"/>
    <col min="10" max="10" width="12.7109375" style="27" bestFit="1" customWidth="1"/>
    <col min="11" max="11" width="32.7109375" style="27" customWidth="1"/>
    <col min="12" max="122" width="11.5703125" style="27"/>
  </cols>
  <sheetData>
    <row r="2" spans="1:122" ht="21">
      <c r="A2" s="26"/>
      <c r="B2" s="169" t="s">
        <v>877</v>
      </c>
      <c r="D2" s="509" t="s">
        <v>151</v>
      </c>
    </row>
    <row r="3" spans="1:122">
      <c r="DD3"/>
      <c r="DE3"/>
      <c r="DF3"/>
      <c r="DG3"/>
      <c r="DH3"/>
      <c r="DI3"/>
      <c r="DJ3"/>
      <c r="DK3"/>
      <c r="DL3"/>
      <c r="DM3"/>
      <c r="DN3"/>
      <c r="DO3"/>
      <c r="DP3"/>
      <c r="DQ3"/>
      <c r="DR3"/>
    </row>
    <row r="4" spans="1:122">
      <c r="DD4"/>
      <c r="DE4"/>
      <c r="DF4"/>
      <c r="DG4"/>
      <c r="DH4"/>
      <c r="DI4"/>
      <c r="DJ4"/>
      <c r="DK4"/>
      <c r="DL4"/>
      <c r="DM4"/>
      <c r="DN4"/>
      <c r="DO4"/>
      <c r="DP4"/>
      <c r="DQ4"/>
      <c r="DR4"/>
    </row>
    <row r="5" spans="1:122" s="29" customFormat="1">
      <c r="A5" s="28"/>
      <c r="B5" s="684" t="s">
        <v>253</v>
      </c>
      <c r="C5" s="663" t="s">
        <v>878</v>
      </c>
      <c r="D5" s="831" t="s">
        <v>879</v>
      </c>
      <c r="E5" s="832"/>
      <c r="F5" s="833" t="s">
        <v>880</v>
      </c>
      <c r="G5" s="831"/>
      <c r="H5" s="833" t="s">
        <v>881</v>
      </c>
      <c r="I5" s="831"/>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row>
    <row r="6" spans="1:122" s="29" customFormat="1">
      <c r="A6" s="28"/>
      <c r="B6" s="685"/>
      <c r="C6" s="663"/>
      <c r="D6" s="390" t="s">
        <v>882</v>
      </c>
      <c r="E6" s="390" t="s">
        <v>883</v>
      </c>
      <c r="F6" s="390" t="s">
        <v>882</v>
      </c>
      <c r="G6" s="390" t="s">
        <v>883</v>
      </c>
      <c r="H6" s="390" t="s">
        <v>884</v>
      </c>
      <c r="I6" s="390" t="s">
        <v>885</v>
      </c>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row>
    <row r="7" spans="1:122" s="32" customFormat="1">
      <c r="A7" s="30"/>
      <c r="B7" s="129">
        <v>1</v>
      </c>
      <c r="C7" s="31" t="s">
        <v>886</v>
      </c>
      <c r="D7" s="453">
        <v>11494.015052999999</v>
      </c>
      <c r="E7" s="453">
        <v>0.233122</v>
      </c>
      <c r="F7" s="453">
        <v>11572.448555999999</v>
      </c>
      <c r="G7" s="453">
        <v>3.6142339999999997</v>
      </c>
      <c r="H7" s="621">
        <v>7.432699999999999E-2</v>
      </c>
      <c r="I7" s="598">
        <v>6.4207495543482616E-4</v>
      </c>
      <c r="J7" s="595"/>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row>
    <row r="8" spans="1:122" s="32" customFormat="1">
      <c r="A8" s="30"/>
      <c r="B8" s="129">
        <v>2</v>
      </c>
      <c r="C8" s="33" t="s">
        <v>887</v>
      </c>
      <c r="D8" s="453">
        <v>9.8240689999999997</v>
      </c>
      <c r="E8" s="453">
        <v>11.094989999999999</v>
      </c>
      <c r="F8" s="453">
        <v>9.9103879999999993</v>
      </c>
      <c r="G8" s="453">
        <v>1.9728549999999998</v>
      </c>
      <c r="H8" s="621">
        <v>0</v>
      </c>
      <c r="I8" s="454">
        <v>0</v>
      </c>
      <c r="J8" s="595"/>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row>
    <row r="9" spans="1:122" s="32" customFormat="1">
      <c r="A9" s="30"/>
      <c r="B9" s="129">
        <v>3</v>
      </c>
      <c r="C9" s="33" t="s">
        <v>888</v>
      </c>
      <c r="D9" s="584">
        <v>0</v>
      </c>
      <c r="E9" s="453">
        <v>0</v>
      </c>
      <c r="F9" s="453">
        <v>0</v>
      </c>
      <c r="G9" s="453">
        <v>0</v>
      </c>
      <c r="H9" s="621">
        <v>0</v>
      </c>
      <c r="I9" s="454">
        <v>0</v>
      </c>
      <c r="J9" s="595"/>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row>
    <row r="10" spans="1:122" s="32" customFormat="1">
      <c r="A10" s="30"/>
      <c r="B10" s="129">
        <v>4</v>
      </c>
      <c r="C10" s="33" t="s">
        <v>889</v>
      </c>
      <c r="D10" s="453">
        <v>0</v>
      </c>
      <c r="E10" s="453">
        <v>0</v>
      </c>
      <c r="F10" s="453">
        <v>0</v>
      </c>
      <c r="G10" s="453">
        <v>0</v>
      </c>
      <c r="H10" s="621">
        <v>0</v>
      </c>
      <c r="I10" s="454">
        <v>0</v>
      </c>
      <c r="J10" s="595"/>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row>
    <row r="11" spans="1:122" s="32" customFormat="1">
      <c r="A11" s="30"/>
      <c r="B11" s="129">
        <v>5</v>
      </c>
      <c r="C11" s="33" t="s">
        <v>890</v>
      </c>
      <c r="D11" s="453">
        <v>0</v>
      </c>
      <c r="E11" s="453">
        <v>0</v>
      </c>
      <c r="F11" s="453">
        <v>0</v>
      </c>
      <c r="G11" s="453">
        <v>0</v>
      </c>
      <c r="H11" s="621">
        <v>0</v>
      </c>
      <c r="I11" s="454">
        <v>0</v>
      </c>
      <c r="J11" s="595"/>
      <c r="K11" s="30"/>
      <c r="L11" s="30"/>
      <c r="M11" s="30"/>
      <c r="N11" s="484"/>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row>
    <row r="12" spans="1:122" s="32" customFormat="1">
      <c r="A12" s="30"/>
      <c r="B12" s="129">
        <v>6</v>
      </c>
      <c r="C12" s="33" t="s">
        <v>574</v>
      </c>
      <c r="D12" s="453">
        <v>598.48328400000003</v>
      </c>
      <c r="E12" s="453">
        <v>355.33648399999998</v>
      </c>
      <c r="F12" s="453">
        <v>621.59249599999998</v>
      </c>
      <c r="G12" s="453">
        <v>175.429497</v>
      </c>
      <c r="H12" s="621">
        <v>252.700152</v>
      </c>
      <c r="I12" s="596">
        <v>31.705543161843469</v>
      </c>
      <c r="J12" s="595"/>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row>
    <row r="13" spans="1:122" s="32" customFormat="1">
      <c r="A13" s="30"/>
      <c r="B13" s="129">
        <v>7</v>
      </c>
      <c r="C13" s="33" t="s">
        <v>580</v>
      </c>
      <c r="D13" s="453">
        <v>14347.523713999999</v>
      </c>
      <c r="E13" s="453">
        <v>11298.365613</v>
      </c>
      <c r="F13" s="453">
        <v>13974.990678999999</v>
      </c>
      <c r="G13" s="453">
        <v>1425.5132019999999</v>
      </c>
      <c r="H13" s="621">
        <v>13738.817324</v>
      </c>
      <c r="I13" s="596">
        <v>89.210180589934694</v>
      </c>
      <c r="J13" s="595"/>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row>
    <row r="14" spans="1:122" s="32" customFormat="1">
      <c r="A14" s="30"/>
      <c r="B14" s="129">
        <v>8</v>
      </c>
      <c r="C14" s="33" t="s">
        <v>891</v>
      </c>
      <c r="D14" s="453">
        <v>23640.104834999998</v>
      </c>
      <c r="E14" s="453">
        <v>17863.422854</v>
      </c>
      <c r="F14" s="453">
        <v>23498.626322</v>
      </c>
      <c r="G14" s="453">
        <v>3713.2114629999996</v>
      </c>
      <c r="H14" s="621">
        <v>19516.065222999998</v>
      </c>
      <c r="I14" s="596">
        <v>71.719026760323601</v>
      </c>
      <c r="J14" s="595"/>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row>
    <row r="15" spans="1:122" s="32" customFormat="1">
      <c r="A15" s="30"/>
      <c r="B15" s="129">
        <v>9</v>
      </c>
      <c r="C15" s="33" t="s">
        <v>892</v>
      </c>
      <c r="D15" s="453">
        <v>5882.0011539999996</v>
      </c>
      <c r="E15" s="453">
        <v>5479.9375609999997</v>
      </c>
      <c r="F15" s="453">
        <v>5880.0912069999995</v>
      </c>
      <c r="G15" s="453">
        <v>5447.173076</v>
      </c>
      <c r="H15" s="621">
        <v>3984.1757089999996</v>
      </c>
      <c r="I15" s="596">
        <v>35.173327022831671</v>
      </c>
      <c r="J15" s="595"/>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row>
    <row r="16" spans="1:122" s="32" customFormat="1">
      <c r="A16" s="30"/>
      <c r="B16" s="129">
        <v>10</v>
      </c>
      <c r="C16" s="33" t="s">
        <v>582</v>
      </c>
      <c r="D16" s="453">
        <v>1462.5530349999999</v>
      </c>
      <c r="E16" s="453">
        <v>852.27563899999996</v>
      </c>
      <c r="F16" s="453">
        <v>1420.8141389999998</v>
      </c>
      <c r="G16" s="453">
        <v>435.04383999999999</v>
      </c>
      <c r="H16" s="621">
        <v>2462.7470029999999</v>
      </c>
      <c r="I16" s="596">
        <v>132.70126436760063</v>
      </c>
      <c r="J16" s="595"/>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row>
    <row r="17" spans="1:122" s="32" customFormat="1">
      <c r="A17" s="30"/>
      <c r="B17" s="129">
        <v>11</v>
      </c>
      <c r="C17" s="33" t="s">
        <v>893</v>
      </c>
      <c r="D17" s="453">
        <v>593.10446899999999</v>
      </c>
      <c r="E17" s="453">
        <v>243.80074999999999</v>
      </c>
      <c r="F17" s="453">
        <v>593.10446899999999</v>
      </c>
      <c r="G17" s="453">
        <v>105.363755</v>
      </c>
      <c r="H17" s="621">
        <v>1047.7023360000001</v>
      </c>
      <c r="I17" s="596">
        <v>150.00000000000003</v>
      </c>
      <c r="J17" s="595"/>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row>
    <row r="18" spans="1:122" s="32" customFormat="1">
      <c r="A18" s="30"/>
      <c r="B18" s="129">
        <v>12</v>
      </c>
      <c r="C18" s="33" t="s">
        <v>568</v>
      </c>
      <c r="D18" s="453">
        <v>0</v>
      </c>
      <c r="E18" s="453">
        <v>0</v>
      </c>
      <c r="F18" s="453">
        <v>0</v>
      </c>
      <c r="G18" s="453">
        <v>0</v>
      </c>
      <c r="H18" s="621">
        <v>0</v>
      </c>
      <c r="I18" s="454">
        <v>0</v>
      </c>
      <c r="J18" s="595"/>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row>
    <row r="19" spans="1:122" s="32" customFormat="1">
      <c r="A19" s="30"/>
      <c r="B19" s="129">
        <v>13</v>
      </c>
      <c r="C19" s="33" t="s">
        <v>894</v>
      </c>
      <c r="D19" s="453">
        <v>0</v>
      </c>
      <c r="E19" s="453">
        <v>0</v>
      </c>
      <c r="F19" s="453">
        <v>0</v>
      </c>
      <c r="G19" s="453">
        <v>0</v>
      </c>
      <c r="H19" s="621">
        <v>0</v>
      </c>
      <c r="I19" s="454">
        <v>0</v>
      </c>
      <c r="J19" s="595"/>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row>
    <row r="20" spans="1:122" s="32" customFormat="1">
      <c r="A20" s="30"/>
      <c r="B20" s="129">
        <v>14</v>
      </c>
      <c r="C20" s="33" t="s">
        <v>895</v>
      </c>
      <c r="D20" s="453">
        <v>0</v>
      </c>
      <c r="E20" s="453">
        <v>0</v>
      </c>
      <c r="F20" s="453">
        <v>0</v>
      </c>
      <c r="G20" s="453">
        <v>0</v>
      </c>
      <c r="H20" s="621">
        <v>0</v>
      </c>
      <c r="I20" s="454">
        <v>0</v>
      </c>
      <c r="J20" s="595"/>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row>
    <row r="21" spans="1:122" s="32" customFormat="1">
      <c r="A21" s="30"/>
      <c r="B21" s="129">
        <v>15</v>
      </c>
      <c r="C21" s="33" t="s">
        <v>896</v>
      </c>
      <c r="D21" s="453">
        <v>1530.855808</v>
      </c>
      <c r="E21" s="453">
        <v>0</v>
      </c>
      <c r="F21" s="453">
        <v>1530.855808</v>
      </c>
      <c r="G21" s="453">
        <v>0</v>
      </c>
      <c r="H21" s="621">
        <v>2171.8545690000001</v>
      </c>
      <c r="I21" s="596">
        <v>141.87192272781317</v>
      </c>
      <c r="J21" s="595"/>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row>
    <row r="22" spans="1:122" s="32" customFormat="1">
      <c r="A22" s="30"/>
      <c r="B22" s="129">
        <v>16</v>
      </c>
      <c r="C22" s="33" t="s">
        <v>897</v>
      </c>
      <c r="D22" s="453">
        <v>3448.8787769999999</v>
      </c>
      <c r="E22" s="453">
        <v>71.034307999999996</v>
      </c>
      <c r="F22" s="453">
        <v>3448.8787769999999</v>
      </c>
      <c r="G22" s="453">
        <v>71.034307999999996</v>
      </c>
      <c r="H22" s="621">
        <v>3302.3553969999998</v>
      </c>
      <c r="I22" s="596">
        <v>93.819231249569341</v>
      </c>
      <c r="J22" s="595"/>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row>
    <row r="23" spans="1:122" s="32" customFormat="1">
      <c r="A23" s="30"/>
      <c r="B23" s="391">
        <v>17</v>
      </c>
      <c r="C23" s="392" t="s">
        <v>251</v>
      </c>
      <c r="D23" s="455">
        <v>63007.344196999999</v>
      </c>
      <c r="E23" s="455">
        <v>36175.501319999996</v>
      </c>
      <c r="F23" s="455">
        <v>62551.312838999998</v>
      </c>
      <c r="G23" s="455">
        <v>11378.356231</v>
      </c>
      <c r="H23" s="456">
        <v>46476.492039999997</v>
      </c>
      <c r="I23" s="597">
        <v>62.865819128709902</v>
      </c>
      <c r="J23" s="595"/>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row>
    <row r="24" spans="1:122" s="32" customFormat="1">
      <c r="A24" s="30"/>
      <c r="B24" s="30"/>
      <c r="C24" s="30"/>
      <c r="D24" s="30"/>
      <c r="E24" s="30"/>
      <c r="F24" s="30"/>
      <c r="G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row>
    <row r="25" spans="1:122" s="32" customForma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row>
    <row r="26" spans="1:122" s="32" customFormat="1">
      <c r="A26" s="30"/>
      <c r="B26" s="30"/>
      <c r="C26" s="30"/>
      <c r="D26" s="30"/>
      <c r="E26" s="30"/>
      <c r="F26" s="30"/>
      <c r="G26" s="30"/>
      <c r="H26" s="30"/>
      <c r="I26" s="30"/>
      <c r="J26" s="28"/>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row>
    <row r="27" spans="1:122">
      <c r="DD27"/>
      <c r="DE27"/>
      <c r="DF27"/>
      <c r="DG27"/>
      <c r="DH27"/>
      <c r="DI27"/>
      <c r="DJ27"/>
      <c r="DK27"/>
      <c r="DL27"/>
      <c r="DM27"/>
      <c r="DN27"/>
      <c r="DO27"/>
      <c r="DP27"/>
      <c r="DQ27"/>
      <c r="DR27"/>
    </row>
    <row r="28" spans="1:122">
      <c r="DD28"/>
      <c r="DE28"/>
      <c r="DF28"/>
      <c r="DG28"/>
      <c r="DH28"/>
      <c r="DI28"/>
      <c r="DJ28"/>
      <c r="DK28"/>
      <c r="DL28"/>
      <c r="DM28"/>
      <c r="DN28"/>
      <c r="DO28"/>
      <c r="DP28"/>
      <c r="DQ28"/>
      <c r="DR28"/>
    </row>
    <row r="43" spans="6:6">
      <c r="F43" s="469"/>
    </row>
  </sheetData>
  <mergeCells count="5">
    <mergeCell ref="C5:C6"/>
    <mergeCell ref="D5:E5"/>
    <mergeCell ref="F5:G5"/>
    <mergeCell ref="H5:I5"/>
    <mergeCell ref="B5:B6"/>
  </mergeCells>
  <hyperlinks>
    <hyperlink ref="D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dimension ref="A2:DX43"/>
  <sheetViews>
    <sheetView zoomScale="90" zoomScaleNormal="90" zoomScaleSheetLayoutView="90" workbookViewId="0">
      <selection activeCell="O38" sqref="O38"/>
    </sheetView>
  </sheetViews>
  <sheetFormatPr defaultColWidth="22.7109375" defaultRowHeight="15"/>
  <cols>
    <col min="1" max="1" width="5" style="27" customWidth="1"/>
    <col min="2" max="2" width="31.42578125" style="27" customWidth="1"/>
    <col min="3" max="3" width="40.140625" style="27" customWidth="1"/>
    <col min="4" max="4" width="14.5703125" style="27" customWidth="1"/>
    <col min="5" max="20" width="12.7109375" style="27" customWidth="1"/>
    <col min="21" max="21" width="22.7109375" style="27"/>
    <col min="22" max="22" width="33.85546875" style="27" customWidth="1"/>
    <col min="23" max="128" width="22.7109375" style="27"/>
  </cols>
  <sheetData>
    <row r="2" spans="1:128" ht="21">
      <c r="A2" s="26"/>
      <c r="B2" s="169" t="s">
        <v>898</v>
      </c>
      <c r="D2" s="509" t="s">
        <v>151</v>
      </c>
    </row>
    <row r="3" spans="1:128">
      <c r="DJ3"/>
      <c r="DK3"/>
      <c r="DL3"/>
      <c r="DM3"/>
      <c r="DN3"/>
      <c r="DO3"/>
      <c r="DP3"/>
      <c r="DQ3"/>
      <c r="DR3"/>
      <c r="DS3"/>
      <c r="DT3"/>
      <c r="DU3"/>
      <c r="DV3"/>
      <c r="DW3"/>
      <c r="DX3"/>
    </row>
    <row r="4" spans="1:128">
      <c r="DJ4"/>
      <c r="DK4"/>
      <c r="DL4"/>
      <c r="DM4"/>
      <c r="DN4"/>
      <c r="DO4"/>
      <c r="DP4"/>
      <c r="DQ4"/>
      <c r="DR4"/>
      <c r="DS4"/>
      <c r="DT4"/>
      <c r="DU4"/>
      <c r="DV4"/>
      <c r="DW4"/>
      <c r="DX4"/>
    </row>
    <row r="5" spans="1:128" s="29" customFormat="1">
      <c r="A5" s="28"/>
      <c r="B5" s="684" t="s">
        <v>253</v>
      </c>
      <c r="C5" s="663" t="s">
        <v>878</v>
      </c>
      <c r="D5" s="834" t="s">
        <v>899</v>
      </c>
      <c r="E5" s="834"/>
      <c r="F5" s="834"/>
      <c r="G5" s="834"/>
      <c r="H5" s="834"/>
      <c r="I5" s="834"/>
      <c r="J5" s="834"/>
      <c r="K5" s="834"/>
      <c r="L5" s="834"/>
      <c r="M5" s="834"/>
      <c r="N5" s="834"/>
      <c r="O5" s="834"/>
      <c r="P5" s="834"/>
      <c r="Q5" s="834"/>
      <c r="R5" s="834"/>
      <c r="S5" s="835" t="s">
        <v>251</v>
      </c>
      <c r="T5" s="835" t="s">
        <v>900</v>
      </c>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row>
    <row r="6" spans="1:128" s="29" customFormat="1">
      <c r="A6" s="28"/>
      <c r="B6" s="686"/>
      <c r="C6" s="663"/>
      <c r="D6" s="393">
        <v>0</v>
      </c>
      <c r="E6" s="394">
        <v>0.02</v>
      </c>
      <c r="F6" s="393">
        <v>0.04</v>
      </c>
      <c r="G6" s="394">
        <v>0.1</v>
      </c>
      <c r="H6" s="394">
        <v>0.2</v>
      </c>
      <c r="I6" s="394">
        <v>0.35</v>
      </c>
      <c r="J6" s="394">
        <v>0.5</v>
      </c>
      <c r="K6" s="394">
        <v>0.7</v>
      </c>
      <c r="L6" s="394">
        <v>0.75</v>
      </c>
      <c r="M6" s="394">
        <v>1</v>
      </c>
      <c r="N6" s="394">
        <v>1.5</v>
      </c>
      <c r="O6" s="394">
        <v>2.5</v>
      </c>
      <c r="P6" s="394">
        <v>3.7</v>
      </c>
      <c r="Q6" s="394">
        <v>12.5</v>
      </c>
      <c r="R6" s="394" t="s">
        <v>901</v>
      </c>
      <c r="S6" s="835"/>
      <c r="T6" s="835"/>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row>
    <row r="7" spans="1:128" s="32" customFormat="1">
      <c r="A7" s="30"/>
      <c r="B7" s="129">
        <v>1</v>
      </c>
      <c r="C7" s="31" t="s">
        <v>886</v>
      </c>
      <c r="D7" s="454">
        <v>11575.988463</v>
      </c>
      <c r="E7" s="454">
        <v>0</v>
      </c>
      <c r="F7" s="454">
        <v>0</v>
      </c>
      <c r="G7" s="454">
        <v>0</v>
      </c>
      <c r="H7" s="454">
        <v>0</v>
      </c>
      <c r="I7" s="454">
        <v>0</v>
      </c>
      <c r="J7" s="454">
        <v>0</v>
      </c>
      <c r="K7" s="454">
        <v>0</v>
      </c>
      <c r="L7" s="454">
        <v>0</v>
      </c>
      <c r="M7" s="454">
        <v>7.432699999999999E-2</v>
      </c>
      <c r="N7" s="454">
        <v>0</v>
      </c>
      <c r="O7" s="454">
        <v>0</v>
      </c>
      <c r="P7" s="454">
        <v>0</v>
      </c>
      <c r="Q7" s="454">
        <v>0</v>
      </c>
      <c r="R7" s="454">
        <v>0</v>
      </c>
      <c r="S7" s="457">
        <v>11576.06279</v>
      </c>
      <c r="T7" s="458">
        <v>11576.06279</v>
      </c>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row>
    <row r="8" spans="1:128" s="32" customFormat="1">
      <c r="A8" s="30"/>
      <c r="B8" s="129">
        <v>2</v>
      </c>
      <c r="C8" s="33" t="s">
        <v>887</v>
      </c>
      <c r="D8" s="454">
        <v>11.883241999999999</v>
      </c>
      <c r="E8" s="454">
        <v>0</v>
      </c>
      <c r="F8" s="454">
        <v>0</v>
      </c>
      <c r="G8" s="454">
        <v>0</v>
      </c>
      <c r="H8" s="454">
        <v>0</v>
      </c>
      <c r="I8" s="454">
        <v>0</v>
      </c>
      <c r="J8" s="454">
        <v>0</v>
      </c>
      <c r="K8" s="454">
        <v>0</v>
      </c>
      <c r="L8" s="454">
        <v>0</v>
      </c>
      <c r="M8" s="454">
        <v>0</v>
      </c>
      <c r="N8" s="454">
        <v>0</v>
      </c>
      <c r="O8" s="454">
        <v>0</v>
      </c>
      <c r="P8" s="454">
        <v>0</v>
      </c>
      <c r="Q8" s="454">
        <v>0</v>
      </c>
      <c r="R8" s="454">
        <v>0</v>
      </c>
      <c r="S8" s="457">
        <v>11.883241999999999</v>
      </c>
      <c r="T8" s="458">
        <v>11.883241999999999</v>
      </c>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row>
    <row r="9" spans="1:128" s="32" customFormat="1">
      <c r="A9" s="30"/>
      <c r="B9" s="129">
        <v>3</v>
      </c>
      <c r="C9" s="33" t="s">
        <v>888</v>
      </c>
      <c r="D9" s="454">
        <v>0</v>
      </c>
      <c r="E9" s="454">
        <v>0</v>
      </c>
      <c r="F9" s="454">
        <v>0</v>
      </c>
      <c r="G9" s="454">
        <v>0</v>
      </c>
      <c r="H9" s="454">
        <v>0</v>
      </c>
      <c r="I9" s="454">
        <v>0</v>
      </c>
      <c r="J9" s="454">
        <v>0</v>
      </c>
      <c r="K9" s="454">
        <v>0</v>
      </c>
      <c r="L9" s="454">
        <v>0</v>
      </c>
      <c r="M9" s="454">
        <v>0</v>
      </c>
      <c r="N9" s="454">
        <v>0</v>
      </c>
      <c r="O9" s="454">
        <v>0</v>
      </c>
      <c r="P9" s="454">
        <v>0</v>
      </c>
      <c r="Q9" s="454">
        <v>0</v>
      </c>
      <c r="R9" s="454">
        <v>0</v>
      </c>
      <c r="S9" s="457">
        <v>0</v>
      </c>
      <c r="T9" s="458">
        <v>0</v>
      </c>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row>
    <row r="10" spans="1:128" s="32" customFormat="1">
      <c r="A10" s="30"/>
      <c r="B10" s="129">
        <v>4</v>
      </c>
      <c r="C10" s="33" t="s">
        <v>889</v>
      </c>
      <c r="D10" s="454">
        <v>0</v>
      </c>
      <c r="E10" s="454">
        <v>0</v>
      </c>
      <c r="F10" s="454">
        <v>0</v>
      </c>
      <c r="G10" s="454">
        <v>0</v>
      </c>
      <c r="H10" s="454">
        <v>0</v>
      </c>
      <c r="I10" s="454">
        <v>0</v>
      </c>
      <c r="J10" s="454">
        <v>0</v>
      </c>
      <c r="K10" s="454">
        <v>0</v>
      </c>
      <c r="L10" s="454">
        <v>0</v>
      </c>
      <c r="M10" s="454">
        <v>0</v>
      </c>
      <c r="N10" s="454">
        <v>0</v>
      </c>
      <c r="O10" s="454">
        <v>0</v>
      </c>
      <c r="P10" s="454">
        <v>0</v>
      </c>
      <c r="Q10" s="454">
        <v>0</v>
      </c>
      <c r="R10" s="454">
        <v>0</v>
      </c>
      <c r="S10" s="457">
        <v>0</v>
      </c>
      <c r="T10" s="458">
        <v>0</v>
      </c>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row>
    <row r="11" spans="1:128" s="32" customFormat="1">
      <c r="A11" s="30"/>
      <c r="B11" s="129">
        <v>5</v>
      </c>
      <c r="C11" s="33" t="s">
        <v>890</v>
      </c>
      <c r="D11" s="454">
        <v>0</v>
      </c>
      <c r="E11" s="454">
        <v>0</v>
      </c>
      <c r="F11" s="454">
        <v>0</v>
      </c>
      <c r="G11" s="454">
        <v>0</v>
      </c>
      <c r="H11" s="454">
        <v>0</v>
      </c>
      <c r="I11" s="454">
        <v>0</v>
      </c>
      <c r="J11" s="454">
        <v>0</v>
      </c>
      <c r="K11" s="454">
        <v>0</v>
      </c>
      <c r="L11" s="454">
        <v>0</v>
      </c>
      <c r="M11" s="454">
        <v>0</v>
      </c>
      <c r="N11" s="483">
        <v>0</v>
      </c>
      <c r="O11" s="454">
        <v>0</v>
      </c>
      <c r="P11" s="592">
        <v>0</v>
      </c>
      <c r="Q11" s="454">
        <v>0</v>
      </c>
      <c r="R11" s="454">
        <v>0</v>
      </c>
      <c r="S11" s="457">
        <v>0</v>
      </c>
      <c r="T11" s="458">
        <v>0</v>
      </c>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row>
    <row r="12" spans="1:128" s="32" customFormat="1">
      <c r="A12" s="30"/>
      <c r="B12" s="129">
        <v>6</v>
      </c>
      <c r="C12" s="33" t="s">
        <v>574</v>
      </c>
      <c r="D12" s="454">
        <v>0</v>
      </c>
      <c r="E12" s="454">
        <v>0</v>
      </c>
      <c r="F12" s="454">
        <v>0</v>
      </c>
      <c r="G12" s="454">
        <v>0</v>
      </c>
      <c r="H12" s="454">
        <v>489.63547699999998</v>
      </c>
      <c r="I12" s="454">
        <v>0</v>
      </c>
      <c r="J12" s="454">
        <v>305.22692000000001</v>
      </c>
      <c r="K12" s="454">
        <v>0</v>
      </c>
      <c r="L12" s="454">
        <v>0</v>
      </c>
      <c r="M12" s="454">
        <v>2.1595979999999999</v>
      </c>
      <c r="N12" s="454">
        <v>0</v>
      </c>
      <c r="O12" s="454">
        <v>0</v>
      </c>
      <c r="P12" s="454">
        <v>0</v>
      </c>
      <c r="Q12" s="454">
        <v>0</v>
      </c>
      <c r="R12" s="454">
        <v>0</v>
      </c>
      <c r="S12" s="457">
        <v>797.02199499999995</v>
      </c>
      <c r="T12" s="458">
        <v>498.85733699999997</v>
      </c>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row>
    <row r="13" spans="1:128" s="32" customFormat="1">
      <c r="A13" s="30"/>
      <c r="B13" s="129">
        <v>7</v>
      </c>
      <c r="C13" s="33" t="s">
        <v>580</v>
      </c>
      <c r="D13" s="454">
        <v>35.891010000000001</v>
      </c>
      <c r="E13" s="454">
        <v>0</v>
      </c>
      <c r="F13" s="454">
        <v>0</v>
      </c>
      <c r="G13" s="454">
        <v>0</v>
      </c>
      <c r="H13" s="454">
        <v>0</v>
      </c>
      <c r="I13" s="454">
        <v>0</v>
      </c>
      <c r="J13" s="454">
        <v>0</v>
      </c>
      <c r="K13" s="454">
        <v>0</v>
      </c>
      <c r="L13" s="454">
        <v>0</v>
      </c>
      <c r="M13" s="454">
        <v>15364.612868999999</v>
      </c>
      <c r="N13" s="454">
        <v>0</v>
      </c>
      <c r="O13" s="454">
        <v>0</v>
      </c>
      <c r="P13" s="454">
        <v>0</v>
      </c>
      <c r="Q13" s="454">
        <v>0</v>
      </c>
      <c r="R13" s="454">
        <v>0</v>
      </c>
      <c r="S13" s="457">
        <v>15400.503879</v>
      </c>
      <c r="T13" s="458">
        <v>15325.750199</v>
      </c>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row>
    <row r="14" spans="1:128" s="32" customFormat="1">
      <c r="A14" s="30"/>
      <c r="B14" s="129">
        <v>8</v>
      </c>
      <c r="C14" s="33" t="s">
        <v>891</v>
      </c>
      <c r="D14" s="454">
        <v>0</v>
      </c>
      <c r="E14" s="454">
        <v>0</v>
      </c>
      <c r="F14" s="454">
        <v>0</v>
      </c>
      <c r="G14" s="454">
        <v>0</v>
      </c>
      <c r="H14" s="454">
        <v>0</v>
      </c>
      <c r="I14" s="454">
        <v>0</v>
      </c>
      <c r="J14" s="454">
        <v>0</v>
      </c>
      <c r="K14" s="454">
        <v>0</v>
      </c>
      <c r="L14" s="454">
        <v>27211.837787</v>
      </c>
      <c r="M14" s="454">
        <v>0</v>
      </c>
      <c r="N14" s="454">
        <v>0</v>
      </c>
      <c r="O14" s="454">
        <v>0</v>
      </c>
      <c r="P14" s="454">
        <v>0</v>
      </c>
      <c r="Q14" s="454">
        <v>0</v>
      </c>
      <c r="R14" s="454">
        <v>0</v>
      </c>
      <c r="S14" s="457">
        <v>27211.837787</v>
      </c>
      <c r="T14" s="458">
        <v>27211.837787</v>
      </c>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row>
    <row r="15" spans="1:128" s="32" customFormat="1" ht="30">
      <c r="A15" s="30"/>
      <c r="B15" s="129">
        <v>9</v>
      </c>
      <c r="C15" s="33" t="s">
        <v>892</v>
      </c>
      <c r="D15" s="454">
        <v>0</v>
      </c>
      <c r="E15" s="454">
        <v>0</v>
      </c>
      <c r="F15" s="454">
        <v>0</v>
      </c>
      <c r="G15" s="454">
        <v>0</v>
      </c>
      <c r="H15" s="454">
        <v>0</v>
      </c>
      <c r="I15" s="454">
        <v>10093.955307</v>
      </c>
      <c r="J15" s="454">
        <v>1233.3089749999999</v>
      </c>
      <c r="K15" s="454">
        <v>0</v>
      </c>
      <c r="L15" s="454">
        <v>0</v>
      </c>
      <c r="M15" s="454">
        <v>0</v>
      </c>
      <c r="N15" s="454">
        <v>0</v>
      </c>
      <c r="O15" s="454">
        <v>0</v>
      </c>
      <c r="P15" s="454">
        <v>0</v>
      </c>
      <c r="Q15" s="454">
        <v>0</v>
      </c>
      <c r="R15" s="454">
        <v>0</v>
      </c>
      <c r="S15" s="457">
        <v>11327.264282</v>
      </c>
      <c r="T15" s="458">
        <v>11327.264282</v>
      </c>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row>
    <row r="16" spans="1:128" s="32" customFormat="1">
      <c r="A16" s="30"/>
      <c r="B16" s="129">
        <v>10</v>
      </c>
      <c r="C16" s="33" t="s">
        <v>582</v>
      </c>
      <c r="D16" s="454">
        <v>0</v>
      </c>
      <c r="E16" s="454">
        <v>0</v>
      </c>
      <c r="F16" s="454">
        <v>0</v>
      </c>
      <c r="G16" s="454">
        <v>0</v>
      </c>
      <c r="H16" s="454">
        <v>0</v>
      </c>
      <c r="I16" s="454">
        <v>0</v>
      </c>
      <c r="J16" s="454">
        <v>0</v>
      </c>
      <c r="K16" s="454">
        <v>0</v>
      </c>
      <c r="L16" s="454">
        <v>0</v>
      </c>
      <c r="M16" s="454">
        <v>642.07993999999997</v>
      </c>
      <c r="N16" s="454">
        <v>1213.7780379999999</v>
      </c>
      <c r="O16" s="454">
        <v>0</v>
      </c>
      <c r="P16" s="454">
        <v>0</v>
      </c>
      <c r="Q16" s="454">
        <v>0</v>
      </c>
      <c r="R16" s="454">
        <v>0</v>
      </c>
      <c r="S16" s="457">
        <v>1855.857978</v>
      </c>
      <c r="T16" s="458">
        <v>1855.857978</v>
      </c>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row>
    <row r="17" spans="1:128" s="32" customFormat="1" ht="30">
      <c r="A17" s="30"/>
      <c r="B17" s="129">
        <v>11</v>
      </c>
      <c r="C17" s="33" t="s">
        <v>893</v>
      </c>
      <c r="D17" s="454">
        <v>0</v>
      </c>
      <c r="E17" s="454">
        <v>0</v>
      </c>
      <c r="F17" s="454">
        <v>0</v>
      </c>
      <c r="G17" s="454">
        <v>0</v>
      </c>
      <c r="H17" s="454">
        <v>0</v>
      </c>
      <c r="I17" s="454">
        <v>0</v>
      </c>
      <c r="J17" s="454">
        <v>0</v>
      </c>
      <c r="K17" s="454">
        <v>0</v>
      </c>
      <c r="L17" s="584">
        <v>0</v>
      </c>
      <c r="M17" s="454">
        <v>0</v>
      </c>
      <c r="N17" s="454">
        <v>698.46822399999996</v>
      </c>
      <c r="O17" s="454">
        <v>0</v>
      </c>
      <c r="P17" s="454">
        <v>0</v>
      </c>
      <c r="Q17" s="454">
        <v>0</v>
      </c>
      <c r="R17" s="454">
        <v>0</v>
      </c>
      <c r="S17" s="457">
        <v>698.46822399999996</v>
      </c>
      <c r="T17" s="458">
        <v>698.46822399999996</v>
      </c>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row>
    <row r="18" spans="1:128" s="32" customFormat="1">
      <c r="A18" s="30"/>
      <c r="B18" s="129">
        <v>12</v>
      </c>
      <c r="C18" s="33" t="s">
        <v>568</v>
      </c>
      <c r="D18" s="454">
        <v>0</v>
      </c>
      <c r="E18" s="454">
        <v>0</v>
      </c>
      <c r="F18" s="454">
        <v>0</v>
      </c>
      <c r="G18" s="454">
        <v>0</v>
      </c>
      <c r="H18" s="454">
        <v>0</v>
      </c>
      <c r="I18" s="454">
        <v>0</v>
      </c>
      <c r="J18" s="454">
        <v>0</v>
      </c>
      <c r="K18" s="454">
        <v>0</v>
      </c>
      <c r="L18" s="454">
        <v>0</v>
      </c>
      <c r="M18" s="454">
        <v>0</v>
      </c>
      <c r="N18" s="454">
        <v>0</v>
      </c>
      <c r="O18" s="454">
        <v>0</v>
      </c>
      <c r="P18" s="454">
        <v>0</v>
      </c>
      <c r="Q18" s="454">
        <v>0</v>
      </c>
      <c r="R18" s="454">
        <v>0</v>
      </c>
      <c r="S18" s="457">
        <v>0</v>
      </c>
      <c r="T18" s="458">
        <v>0</v>
      </c>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row>
    <row r="19" spans="1:128" s="32" customFormat="1" ht="30">
      <c r="A19" s="30"/>
      <c r="B19" s="129">
        <v>13</v>
      </c>
      <c r="C19" s="33" t="s">
        <v>894</v>
      </c>
      <c r="D19" s="454">
        <v>0</v>
      </c>
      <c r="E19" s="454">
        <v>0</v>
      </c>
      <c r="F19" s="454">
        <v>0</v>
      </c>
      <c r="G19" s="454">
        <v>0</v>
      </c>
      <c r="H19" s="454">
        <v>0</v>
      </c>
      <c r="I19" s="454">
        <v>0</v>
      </c>
      <c r="J19" s="454">
        <v>0</v>
      </c>
      <c r="K19" s="454">
        <v>0</v>
      </c>
      <c r="L19" s="454">
        <v>0</v>
      </c>
      <c r="M19" s="454">
        <v>0</v>
      </c>
      <c r="N19" s="454">
        <v>0</v>
      </c>
      <c r="O19" s="454">
        <v>0</v>
      </c>
      <c r="P19" s="454">
        <v>0</v>
      </c>
      <c r="Q19" s="454">
        <v>0</v>
      </c>
      <c r="R19" s="454">
        <v>0</v>
      </c>
      <c r="S19" s="457">
        <v>0</v>
      </c>
      <c r="T19" s="458">
        <v>0</v>
      </c>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row>
    <row r="20" spans="1:128" s="32" customFormat="1" ht="30">
      <c r="A20" s="30"/>
      <c r="B20" s="129">
        <v>14</v>
      </c>
      <c r="C20" s="33" t="s">
        <v>902</v>
      </c>
      <c r="D20" s="454">
        <v>0</v>
      </c>
      <c r="E20" s="454">
        <v>0</v>
      </c>
      <c r="F20" s="454">
        <v>0</v>
      </c>
      <c r="G20" s="454">
        <v>0</v>
      </c>
      <c r="H20" s="454">
        <v>0</v>
      </c>
      <c r="I20" s="454">
        <v>0</v>
      </c>
      <c r="J20" s="454">
        <v>0</v>
      </c>
      <c r="K20" s="454">
        <v>0</v>
      </c>
      <c r="L20" s="454">
        <v>0</v>
      </c>
      <c r="M20" s="454">
        <v>0</v>
      </c>
      <c r="N20" s="454">
        <v>0</v>
      </c>
      <c r="O20" s="454">
        <v>0</v>
      </c>
      <c r="P20" s="454">
        <v>0</v>
      </c>
      <c r="Q20" s="454">
        <v>0</v>
      </c>
      <c r="R20" s="454">
        <v>0</v>
      </c>
      <c r="S20" s="457">
        <v>0</v>
      </c>
      <c r="T20" s="458">
        <v>0</v>
      </c>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row>
    <row r="21" spans="1:128" s="32" customFormat="1">
      <c r="A21" s="30"/>
      <c r="B21" s="129">
        <v>15</v>
      </c>
      <c r="C21" s="33" t="s">
        <v>896</v>
      </c>
      <c r="D21" s="454">
        <v>0</v>
      </c>
      <c r="E21" s="454">
        <v>0</v>
      </c>
      <c r="F21" s="454">
        <v>0</v>
      </c>
      <c r="G21" s="454">
        <v>0</v>
      </c>
      <c r="H21" s="454">
        <v>0</v>
      </c>
      <c r="I21" s="454">
        <v>0</v>
      </c>
      <c r="J21" s="454">
        <v>0</v>
      </c>
      <c r="K21" s="454">
        <v>0</v>
      </c>
      <c r="L21" s="454">
        <v>0</v>
      </c>
      <c r="M21" s="454">
        <v>1103.5233000000001</v>
      </c>
      <c r="N21" s="454">
        <v>0</v>
      </c>
      <c r="O21" s="454">
        <v>427.33250799999996</v>
      </c>
      <c r="P21" s="454">
        <v>0</v>
      </c>
      <c r="Q21" s="454">
        <v>0</v>
      </c>
      <c r="R21" s="454">
        <v>0</v>
      </c>
      <c r="S21" s="457">
        <v>1530.855808</v>
      </c>
      <c r="T21" s="458">
        <v>1530.855808</v>
      </c>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row>
    <row r="22" spans="1:128" s="32" customFormat="1">
      <c r="A22" s="30"/>
      <c r="B22" s="129">
        <v>16</v>
      </c>
      <c r="C22" s="33" t="s">
        <v>897</v>
      </c>
      <c r="D22" s="454">
        <v>287.77554599999996</v>
      </c>
      <c r="E22" s="454">
        <v>0</v>
      </c>
      <c r="F22" s="454">
        <v>0</v>
      </c>
      <c r="G22" s="454">
        <v>0</v>
      </c>
      <c r="H22" s="454">
        <v>0</v>
      </c>
      <c r="I22" s="454">
        <v>0</v>
      </c>
      <c r="J22" s="454">
        <v>0</v>
      </c>
      <c r="K22" s="454">
        <v>0</v>
      </c>
      <c r="L22" s="454">
        <v>0</v>
      </c>
      <c r="M22" s="454">
        <v>3185.3256369999999</v>
      </c>
      <c r="N22" s="454">
        <v>0</v>
      </c>
      <c r="O22" s="454">
        <v>46.811903999999998</v>
      </c>
      <c r="P22" s="454">
        <v>0</v>
      </c>
      <c r="Q22" s="454">
        <v>0</v>
      </c>
      <c r="R22" s="454">
        <v>0</v>
      </c>
      <c r="S22" s="457">
        <v>3519.9130869999999</v>
      </c>
      <c r="T22" s="458">
        <v>3519.9130869999999</v>
      </c>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row>
    <row r="23" spans="1:128" s="32" customFormat="1">
      <c r="A23" s="30"/>
      <c r="B23" s="391">
        <v>17</v>
      </c>
      <c r="C23" s="392" t="s">
        <v>251</v>
      </c>
      <c r="D23" s="456">
        <v>11911.538259999999</v>
      </c>
      <c r="E23" s="456">
        <v>0</v>
      </c>
      <c r="F23" s="456">
        <v>0</v>
      </c>
      <c r="G23" s="456">
        <v>0</v>
      </c>
      <c r="H23" s="456">
        <v>489.63547699999998</v>
      </c>
      <c r="I23" s="456">
        <v>10093.955307</v>
      </c>
      <c r="J23" s="456">
        <v>1538.535895</v>
      </c>
      <c r="K23" s="456">
        <v>0</v>
      </c>
      <c r="L23" s="456">
        <v>27211.837787</v>
      </c>
      <c r="M23" s="456">
        <v>20297.775670999999</v>
      </c>
      <c r="N23" s="456">
        <v>1912.246261</v>
      </c>
      <c r="O23" s="456">
        <v>474.14441199999999</v>
      </c>
      <c r="P23" s="456">
        <v>0</v>
      </c>
      <c r="Q23" s="456">
        <v>0</v>
      </c>
      <c r="R23" s="456">
        <v>0</v>
      </c>
      <c r="S23" s="455">
        <v>73929.669070000004</v>
      </c>
      <c r="T23" s="455">
        <v>73556.750732</v>
      </c>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row>
    <row r="24" spans="1:128" s="32" customFormat="1">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row>
    <row r="25" spans="1:128" s="32" customForma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row>
    <row r="26" spans="1:128" s="32" customFormat="1">
      <c r="A26" s="30"/>
      <c r="B26" s="30"/>
      <c r="C26" s="30"/>
      <c r="D26" s="30"/>
      <c r="E26" s="30"/>
      <c r="F26" s="30"/>
      <c r="G26" s="30"/>
      <c r="H26" s="30"/>
      <c r="I26" s="30"/>
      <c r="J26" s="30"/>
      <c r="K26" s="30"/>
      <c r="L26" s="30"/>
      <c r="M26" s="30"/>
      <c r="N26" s="30"/>
      <c r="O26" s="30"/>
      <c r="P26" s="28"/>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row>
    <row r="27" spans="1:128">
      <c r="DJ27"/>
      <c r="DK27"/>
      <c r="DL27"/>
      <c r="DM27"/>
      <c r="DN27"/>
      <c r="DO27"/>
      <c r="DP27"/>
      <c r="DQ27"/>
      <c r="DR27"/>
      <c r="DS27"/>
      <c r="DT27"/>
      <c r="DU27"/>
      <c r="DV27"/>
      <c r="DW27"/>
      <c r="DX27"/>
    </row>
    <row r="28" spans="1:128">
      <c r="S28" s="30"/>
      <c r="T28" s="30"/>
      <c r="DJ28"/>
      <c r="DK28"/>
      <c r="DL28"/>
      <c r="DM28"/>
      <c r="DN28"/>
      <c r="DO28"/>
      <c r="DP28"/>
      <c r="DQ28"/>
      <c r="DR28"/>
      <c r="DS28"/>
      <c r="DT28"/>
      <c r="DU28"/>
      <c r="DV28"/>
      <c r="DW28"/>
      <c r="DX28"/>
    </row>
    <row r="43" spans="6:6">
      <c r="F43" s="469"/>
    </row>
  </sheetData>
  <mergeCells count="5">
    <mergeCell ref="C5:C6"/>
    <mergeCell ref="D5:R5"/>
    <mergeCell ref="S5:S6"/>
    <mergeCell ref="T5:T6"/>
    <mergeCell ref="B5:B6"/>
  </mergeCells>
  <hyperlinks>
    <hyperlink ref="D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pageSetUpPr fitToPage="1"/>
  </sheetPr>
  <dimension ref="A2:N43"/>
  <sheetViews>
    <sheetView showGridLines="0" zoomScale="90" zoomScaleNormal="90" zoomScalePageLayoutView="80" workbookViewId="0">
      <selection activeCell="U13" sqref="U13"/>
    </sheetView>
  </sheetViews>
  <sheetFormatPr defaultColWidth="9.140625" defaultRowHeight="15"/>
  <cols>
    <col min="1" max="1" width="5.7109375" customWidth="1"/>
    <col min="2" max="2" width="9.140625" style="4" customWidth="1"/>
    <col min="3" max="3" width="64.42578125" customWidth="1"/>
    <col min="4" max="4" width="15.28515625" customWidth="1"/>
    <col min="5" max="5" width="17.28515625" customWidth="1"/>
    <col min="6" max="6" width="15.85546875" customWidth="1"/>
    <col min="7" max="7" width="23" customWidth="1"/>
    <col min="8" max="8" width="16.5703125" customWidth="1"/>
    <col min="9" max="9" width="17.85546875" customWidth="1"/>
    <col min="10" max="11" width="15.5703125" customWidth="1"/>
  </cols>
  <sheetData>
    <row r="2" spans="1:14" ht="21">
      <c r="B2" s="169" t="s">
        <v>903</v>
      </c>
      <c r="C2" s="4"/>
      <c r="D2" s="509" t="s">
        <v>151</v>
      </c>
    </row>
    <row r="3" spans="1:14" ht="15.75">
      <c r="C3" s="9"/>
    </row>
    <row r="4" spans="1:14">
      <c r="A4" s="10"/>
      <c r="B4" s="2"/>
      <c r="C4" s="1"/>
      <c r="D4" s="5"/>
      <c r="E4" s="5"/>
      <c r="F4" s="5"/>
      <c r="G4" s="5"/>
      <c r="H4" s="5"/>
      <c r="I4" s="5"/>
      <c r="J4" s="5"/>
      <c r="K4" s="5"/>
      <c r="L4" s="10"/>
    </row>
    <row r="5" spans="1:14" ht="45">
      <c r="B5" s="724" t="s">
        <v>253</v>
      </c>
      <c r="C5" s="725"/>
      <c r="D5" s="314" t="s">
        <v>904</v>
      </c>
      <c r="E5" s="314" t="s">
        <v>905</v>
      </c>
      <c r="F5" s="314" t="s">
        <v>906</v>
      </c>
      <c r="G5" s="314" t="s">
        <v>907</v>
      </c>
      <c r="H5" s="314" t="s">
        <v>908</v>
      </c>
      <c r="I5" s="314" t="s">
        <v>909</v>
      </c>
      <c r="J5" s="314" t="s">
        <v>910</v>
      </c>
      <c r="K5" s="314" t="s">
        <v>884</v>
      </c>
      <c r="L5" s="163"/>
    </row>
    <row r="6" spans="1:14" ht="32.25" customHeight="1">
      <c r="A6" s="10"/>
      <c r="B6" s="96" t="s">
        <v>911</v>
      </c>
      <c r="C6" s="59" t="s">
        <v>912</v>
      </c>
      <c r="D6" s="454">
        <v>0</v>
      </c>
      <c r="E6" s="454">
        <v>0</v>
      </c>
      <c r="F6" s="605"/>
      <c r="G6" s="599">
        <v>1.4</v>
      </c>
      <c r="H6" s="454">
        <v>0</v>
      </c>
      <c r="I6" s="454">
        <v>0</v>
      </c>
      <c r="J6" s="454">
        <v>0</v>
      </c>
      <c r="K6" s="454">
        <v>0</v>
      </c>
      <c r="L6" s="163"/>
    </row>
    <row r="7" spans="1:14" ht="25.5" customHeight="1">
      <c r="A7" s="10"/>
      <c r="B7" s="96" t="s">
        <v>913</v>
      </c>
      <c r="C7" s="59" t="s">
        <v>914</v>
      </c>
      <c r="D7" s="454">
        <v>0</v>
      </c>
      <c r="E7" s="454">
        <v>0</v>
      </c>
      <c r="F7" s="605"/>
      <c r="G7" s="599">
        <v>1.4</v>
      </c>
      <c r="H7" s="454">
        <v>0</v>
      </c>
      <c r="I7" s="454">
        <v>0</v>
      </c>
      <c r="J7" s="454">
        <v>0</v>
      </c>
      <c r="K7" s="454">
        <v>0</v>
      </c>
      <c r="L7" s="163"/>
    </row>
    <row r="8" spans="1:14" ht="33" customHeight="1">
      <c r="A8" s="10"/>
      <c r="B8" s="96">
        <v>1</v>
      </c>
      <c r="C8" s="59" t="s">
        <v>915</v>
      </c>
      <c r="D8" s="286">
        <v>145</v>
      </c>
      <c r="E8" s="286">
        <v>194</v>
      </c>
      <c r="F8" s="605"/>
      <c r="G8" s="599">
        <v>1.4</v>
      </c>
      <c r="H8" s="286">
        <v>722</v>
      </c>
      <c r="I8" s="286">
        <v>394</v>
      </c>
      <c r="J8" s="286">
        <v>394</v>
      </c>
      <c r="K8" s="286">
        <v>167</v>
      </c>
      <c r="L8" s="163"/>
    </row>
    <row r="9" spans="1:14" ht="24.75" customHeight="1">
      <c r="A9" s="10"/>
      <c r="B9" s="96">
        <v>2</v>
      </c>
      <c r="C9" s="285" t="s">
        <v>916</v>
      </c>
      <c r="D9" s="605"/>
      <c r="E9" s="606"/>
      <c r="F9" s="454">
        <v>0</v>
      </c>
      <c r="G9" s="454">
        <v>0</v>
      </c>
      <c r="H9" s="454">
        <v>0</v>
      </c>
      <c r="I9" s="454">
        <v>0</v>
      </c>
      <c r="J9" s="454">
        <v>0</v>
      </c>
      <c r="K9" s="454">
        <v>0</v>
      </c>
      <c r="L9" s="163"/>
    </row>
    <row r="10" spans="1:14" ht="24" customHeight="1">
      <c r="A10" s="10"/>
      <c r="B10" s="96" t="s">
        <v>917</v>
      </c>
      <c r="C10" s="59" t="s">
        <v>918</v>
      </c>
      <c r="D10" s="605"/>
      <c r="E10" s="606"/>
      <c r="F10" s="454">
        <v>0</v>
      </c>
      <c r="G10" s="606"/>
      <c r="H10" s="454">
        <v>0</v>
      </c>
      <c r="I10" s="454">
        <v>0</v>
      </c>
      <c r="J10" s="454">
        <v>0</v>
      </c>
      <c r="K10" s="454">
        <v>0</v>
      </c>
      <c r="L10" s="163"/>
    </row>
    <row r="11" spans="1:14" ht="27" customHeight="1">
      <c r="A11" s="10"/>
      <c r="B11" s="96" t="s">
        <v>919</v>
      </c>
      <c r="C11" s="59" t="s">
        <v>920</v>
      </c>
      <c r="D11" s="605"/>
      <c r="E11" s="606"/>
      <c r="F11" s="454">
        <v>0</v>
      </c>
      <c r="G11" s="606"/>
      <c r="H11" s="454">
        <v>0</v>
      </c>
      <c r="I11" s="454">
        <v>0</v>
      </c>
      <c r="J11" s="454">
        <v>0</v>
      </c>
      <c r="K11" s="454">
        <v>0</v>
      </c>
      <c r="L11" s="163"/>
      <c r="N11" s="481"/>
    </row>
    <row r="12" spans="1:14" ht="25.5" customHeight="1">
      <c r="A12" s="10"/>
      <c r="B12" s="96" t="s">
        <v>921</v>
      </c>
      <c r="C12" s="59" t="s">
        <v>922</v>
      </c>
      <c r="D12" s="605"/>
      <c r="E12" s="606"/>
      <c r="F12" s="454">
        <v>0</v>
      </c>
      <c r="G12" s="606"/>
      <c r="H12" s="454">
        <v>0</v>
      </c>
      <c r="I12" s="454">
        <v>0</v>
      </c>
      <c r="J12" s="454">
        <v>0</v>
      </c>
      <c r="K12" s="454">
        <v>0</v>
      </c>
      <c r="L12" s="163"/>
    </row>
    <row r="13" spans="1:14" ht="28.5" customHeight="1">
      <c r="A13" s="10"/>
      <c r="B13" s="96">
        <v>3</v>
      </c>
      <c r="C13" s="285" t="s">
        <v>923</v>
      </c>
      <c r="D13" s="605"/>
      <c r="E13" s="605"/>
      <c r="F13" s="605"/>
      <c r="G13" s="606"/>
      <c r="H13" s="454">
        <v>0</v>
      </c>
      <c r="I13" s="454">
        <v>0</v>
      </c>
      <c r="J13" s="454">
        <v>0</v>
      </c>
      <c r="K13" s="454">
        <v>0</v>
      </c>
      <c r="L13" s="163"/>
    </row>
    <row r="14" spans="1:14" ht="27.75" customHeight="1">
      <c r="A14" s="10"/>
      <c r="B14" s="96">
        <v>4</v>
      </c>
      <c r="C14" s="285" t="s">
        <v>924</v>
      </c>
      <c r="D14" s="605"/>
      <c r="E14" s="605"/>
      <c r="F14" s="605"/>
      <c r="G14" s="606"/>
      <c r="H14" s="454">
        <v>0</v>
      </c>
      <c r="I14" s="454">
        <v>0</v>
      </c>
      <c r="J14" s="454">
        <v>0</v>
      </c>
      <c r="K14" s="454">
        <v>0</v>
      </c>
      <c r="L14" s="163"/>
    </row>
    <row r="15" spans="1:14" ht="27.75" customHeight="1">
      <c r="A15" s="10"/>
      <c r="B15" s="96">
        <v>5</v>
      </c>
      <c r="C15" s="285" t="s">
        <v>925</v>
      </c>
      <c r="D15" s="605"/>
      <c r="E15" s="605"/>
      <c r="F15" s="605"/>
      <c r="G15" s="608"/>
      <c r="H15" s="454"/>
      <c r="I15" s="454"/>
      <c r="J15" s="454"/>
      <c r="K15" s="454"/>
      <c r="L15" s="163"/>
    </row>
    <row r="16" spans="1:14">
      <c r="A16" s="10"/>
      <c r="B16" s="395">
        <v>6</v>
      </c>
      <c r="C16" s="392" t="s">
        <v>251</v>
      </c>
      <c r="D16" s="604"/>
      <c r="E16" s="604"/>
      <c r="F16" s="604"/>
      <c r="G16" s="604"/>
      <c r="H16" s="396">
        <f>H8+H14</f>
        <v>722</v>
      </c>
      <c r="I16" s="396">
        <f t="shared" ref="I16:K16" si="0">I8+I14</f>
        <v>394</v>
      </c>
      <c r="J16" s="396">
        <f t="shared" si="0"/>
        <v>394</v>
      </c>
      <c r="K16" s="396">
        <f t="shared" si="0"/>
        <v>167</v>
      </c>
      <c r="L16" s="163"/>
    </row>
    <row r="17" spans="1:1">
      <c r="A17" s="10"/>
    </row>
    <row r="18" spans="1:1">
      <c r="A18" s="10"/>
    </row>
    <row r="37" spans="6:12" ht="23.25">
      <c r="L37" s="13"/>
    </row>
    <row r="38" spans="6:12">
      <c r="L38" s="11"/>
    </row>
    <row r="43" spans="6:12">
      <c r="F43" s="4"/>
    </row>
  </sheetData>
  <mergeCells count="1">
    <mergeCell ref="B5:C5"/>
  </mergeCells>
  <hyperlinks>
    <hyperlink ref="D2" location="'Index '!A1" display="Return to index" xr:uid="{3F716007-9C7D-48FA-8AD3-3F0EB4355309}"/>
  </hyperlinks>
  <pageMargins left="0.70866141732283472" right="0.70866141732283472" top="0.74803149606299213" bottom="0.74803149606299213" header="0.31496062992125984" footer="0.31496062992125984"/>
  <pageSetup paperSize="9" scale="60"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8DAFB-46C0-41BF-B758-D72D3EA17FD6}">
  <sheetPr>
    <pageSetUpPr fitToPage="1"/>
  </sheetPr>
  <dimension ref="A2:N43"/>
  <sheetViews>
    <sheetView showGridLines="0" zoomScale="90" zoomScaleNormal="90" workbookViewId="0">
      <selection activeCell="O16" sqref="O16"/>
    </sheetView>
  </sheetViews>
  <sheetFormatPr defaultColWidth="9.140625" defaultRowHeight="15"/>
  <cols>
    <col min="1" max="1" width="5" customWidth="1"/>
    <col min="3" max="3" width="71.42578125" customWidth="1"/>
    <col min="4" max="4" width="15.5703125" customWidth="1"/>
    <col min="5" max="5" width="14.5703125" customWidth="1"/>
  </cols>
  <sheetData>
    <row r="2" spans="1:14" ht="21">
      <c r="A2" s="14"/>
      <c r="B2" s="169" t="s">
        <v>926</v>
      </c>
      <c r="E2" s="509" t="s">
        <v>151</v>
      </c>
    </row>
    <row r="3" spans="1:14" ht="15" customHeight="1">
      <c r="A3" s="14"/>
      <c r="B3" s="169"/>
    </row>
    <row r="4" spans="1:14">
      <c r="B4" s="6"/>
      <c r="D4" s="6"/>
      <c r="E4" s="6"/>
    </row>
    <row r="5" spans="1:14">
      <c r="B5" s="659" t="s">
        <v>253</v>
      </c>
      <c r="C5" s="660"/>
      <c r="D5" s="663" t="s">
        <v>927</v>
      </c>
      <c r="E5" s="663" t="s">
        <v>884</v>
      </c>
    </row>
    <row r="6" spans="1:14" ht="15" customHeight="1">
      <c r="B6" s="661"/>
      <c r="C6" s="662"/>
      <c r="D6" s="663"/>
      <c r="E6" s="663"/>
    </row>
    <row r="7" spans="1:14">
      <c r="B7" s="289">
        <v>1</v>
      </c>
      <c r="C7" s="59" t="s">
        <v>928</v>
      </c>
      <c r="D7" s="584">
        <v>0</v>
      </c>
      <c r="E7" s="584">
        <v>0</v>
      </c>
      <c r="F7" s="15"/>
    </row>
    <row r="8" spans="1:14">
      <c r="B8" s="289">
        <v>2</v>
      </c>
      <c r="C8" s="59" t="s">
        <v>929</v>
      </c>
      <c r="D8" s="605"/>
      <c r="E8" s="584">
        <v>0</v>
      </c>
      <c r="F8" s="15"/>
    </row>
    <row r="9" spans="1:14">
      <c r="B9" s="289">
        <v>3</v>
      </c>
      <c r="C9" s="59" t="s">
        <v>930</v>
      </c>
      <c r="D9" s="605"/>
      <c r="E9" s="584">
        <v>0</v>
      </c>
      <c r="F9" s="15"/>
    </row>
    <row r="10" spans="1:14">
      <c r="B10" s="289">
        <v>4</v>
      </c>
      <c r="C10" s="59" t="s">
        <v>931</v>
      </c>
      <c r="D10" s="600">
        <v>352</v>
      </c>
      <c r="E10" s="601">
        <v>115</v>
      </c>
      <c r="F10" s="15"/>
    </row>
    <row r="11" spans="1:14" ht="30" customHeight="1">
      <c r="B11" s="289" t="s">
        <v>932</v>
      </c>
      <c r="C11" s="290" t="s">
        <v>933</v>
      </c>
      <c r="D11" s="584">
        <v>0</v>
      </c>
      <c r="E11" s="584">
        <v>0</v>
      </c>
      <c r="F11" s="15"/>
      <c r="N11" s="481"/>
    </row>
    <row r="12" spans="1:14">
      <c r="B12" s="397">
        <v>5</v>
      </c>
      <c r="C12" s="316" t="s">
        <v>934</v>
      </c>
      <c r="D12" s="398">
        <v>352</v>
      </c>
      <c r="E12" s="399">
        <v>115</v>
      </c>
      <c r="F12" s="15"/>
    </row>
    <row r="13" spans="1:14">
      <c r="C13" s="14"/>
    </row>
    <row r="14" spans="1:14">
      <c r="B14" s="163"/>
    </row>
    <row r="15" spans="1:14">
      <c r="B15" s="163"/>
    </row>
    <row r="43" spans="6:6">
      <c r="F43" s="4"/>
    </row>
  </sheetData>
  <mergeCells count="3">
    <mergeCell ref="D5:D6"/>
    <mergeCell ref="E5:E6"/>
    <mergeCell ref="B5:C6"/>
  </mergeCells>
  <hyperlinks>
    <hyperlink ref="E2" location="'Index '!A1" display="Return to index" xr:uid="{12325D0B-5A54-4764-B962-8D62B9D23289}"/>
  </hyperlinks>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GridLines="0" zoomScale="90" zoomScaleNormal="90" workbookViewId="0">
      <selection activeCell="D2" sqref="D2"/>
    </sheetView>
  </sheetViews>
  <sheetFormatPr defaultColWidth="9.140625" defaultRowHeight="15"/>
  <cols>
    <col min="1" max="1" width="2.5703125" customWidth="1"/>
    <col min="2" max="2" width="13.28515625" customWidth="1"/>
    <col min="3" max="3" width="73.5703125" customWidth="1"/>
    <col min="4" max="4" width="19.85546875" customWidth="1"/>
    <col min="5" max="5" width="20.7109375" customWidth="1"/>
    <col min="6" max="6" width="18" customWidth="1"/>
    <col min="7" max="7" width="18.7109375" bestFit="1" customWidth="1"/>
    <col min="8" max="8" width="18" customWidth="1"/>
    <col min="11" max="11" width="12" customWidth="1"/>
  </cols>
  <sheetData>
    <row r="1" spans="1:14" ht="18.95" customHeight="1">
      <c r="A1" s="50"/>
    </row>
    <row r="2" spans="1:14" ht="21">
      <c r="A2" s="50"/>
      <c r="B2" s="172" t="s">
        <v>150</v>
      </c>
      <c r="D2" s="509" t="s">
        <v>151</v>
      </c>
    </row>
    <row r="3" spans="1:14" ht="21">
      <c r="A3" s="50"/>
      <c r="B3" s="172"/>
    </row>
    <row r="4" spans="1:14">
      <c r="A4" s="50"/>
      <c r="B4" s="19"/>
    </row>
    <row r="5" spans="1:14">
      <c r="A5" s="50"/>
      <c r="B5" s="654" t="s">
        <v>152</v>
      </c>
      <c r="C5" s="655"/>
      <c r="D5" s="519" t="s">
        <v>2</v>
      </c>
      <c r="E5" s="519" t="s">
        <v>153</v>
      </c>
      <c r="F5" s="519" t="s">
        <v>154</v>
      </c>
      <c r="G5" s="519" t="s">
        <v>155</v>
      </c>
      <c r="H5" s="519" t="s">
        <v>156</v>
      </c>
    </row>
    <row r="6" spans="1:14">
      <c r="A6" s="50"/>
      <c r="B6" s="656" t="s">
        <v>157</v>
      </c>
      <c r="C6" s="657"/>
      <c r="D6" s="657"/>
      <c r="E6" s="657"/>
      <c r="F6" s="657"/>
      <c r="G6" s="657"/>
      <c r="H6" s="658"/>
    </row>
    <row r="7" spans="1:14">
      <c r="A7" s="50"/>
      <c r="B7" s="21">
        <v>1</v>
      </c>
      <c r="C7" s="58" t="s">
        <v>158</v>
      </c>
      <c r="D7" s="171">
        <v>10127.416008623615</v>
      </c>
      <c r="E7" s="171">
        <v>9491.2999999999993</v>
      </c>
      <c r="F7" s="171">
        <v>9703.4463786559536</v>
      </c>
      <c r="G7" s="171">
        <v>9255.7000000000007</v>
      </c>
      <c r="H7" s="171">
        <v>9144</v>
      </c>
    </row>
    <row r="8" spans="1:14">
      <c r="A8" s="50"/>
      <c r="B8" s="21">
        <v>2</v>
      </c>
      <c r="C8" s="58" t="s">
        <v>159</v>
      </c>
      <c r="D8" s="171">
        <v>11077.760443690646</v>
      </c>
      <c r="E8" s="171">
        <v>10463.5</v>
      </c>
      <c r="F8" s="171">
        <v>10675.129391723645</v>
      </c>
      <c r="G8" s="171">
        <v>10230.9</v>
      </c>
      <c r="H8" s="171">
        <v>9846.5</v>
      </c>
    </row>
    <row r="9" spans="1:14">
      <c r="A9" s="50"/>
      <c r="B9" s="21">
        <v>3</v>
      </c>
      <c r="C9" s="58" t="s">
        <v>160</v>
      </c>
      <c r="D9" s="171">
        <v>12333.442908768913</v>
      </c>
      <c r="E9" s="171">
        <v>11652.6</v>
      </c>
      <c r="F9" s="171">
        <v>11871.894998229462</v>
      </c>
      <c r="G9" s="171">
        <v>11449.4</v>
      </c>
      <c r="H9" s="171">
        <v>11230.4</v>
      </c>
    </row>
    <row r="10" spans="1:14" ht="14.45" customHeight="1">
      <c r="A10" s="50"/>
      <c r="B10" s="651" t="s">
        <v>161</v>
      </c>
      <c r="C10" s="652"/>
      <c r="D10" s="652"/>
      <c r="E10" s="652"/>
      <c r="F10" s="652"/>
      <c r="G10" s="652"/>
      <c r="H10" s="653"/>
    </row>
    <row r="11" spans="1:14">
      <c r="A11" s="50"/>
      <c r="B11" s="21">
        <v>4</v>
      </c>
      <c r="C11" s="58" t="s">
        <v>162</v>
      </c>
      <c r="D11" s="312">
        <v>59890.065447280125</v>
      </c>
      <c r="E11" s="312">
        <v>59185.7</v>
      </c>
      <c r="F11" s="312">
        <v>60098.230273912479</v>
      </c>
      <c r="G11" s="312">
        <v>61772.2</v>
      </c>
      <c r="H11" s="312">
        <v>62942.7</v>
      </c>
    </row>
    <row r="12" spans="1:14" ht="15" customHeight="1">
      <c r="A12" s="50"/>
      <c r="B12" s="651" t="s">
        <v>163</v>
      </c>
      <c r="C12" s="652"/>
      <c r="D12" s="652"/>
      <c r="E12" s="652"/>
      <c r="F12" s="652"/>
      <c r="G12" s="652"/>
      <c r="H12" s="653"/>
      <c r="N12" s="481"/>
    </row>
    <row r="13" spans="1:14">
      <c r="A13" s="50"/>
      <c r="B13" s="21">
        <v>5</v>
      </c>
      <c r="C13" s="58" t="s">
        <v>164</v>
      </c>
      <c r="D13" s="435">
        <v>16.910009920657963</v>
      </c>
      <c r="E13" s="435">
        <v>16</v>
      </c>
      <c r="F13" s="435">
        <v>16.14597690219847</v>
      </c>
      <c r="G13" s="435">
        <v>15</v>
      </c>
      <c r="H13" s="435">
        <v>14.5</v>
      </c>
    </row>
    <row r="14" spans="1:14">
      <c r="A14" s="50"/>
      <c r="B14" s="21">
        <v>6</v>
      </c>
      <c r="C14" s="58" t="s">
        <v>165</v>
      </c>
      <c r="D14" s="435">
        <v>18.496824742063691</v>
      </c>
      <c r="E14" s="435">
        <v>17.7</v>
      </c>
      <c r="F14" s="435">
        <v>17.762801571808552</v>
      </c>
      <c r="G14" s="435">
        <v>16.600000000000001</v>
      </c>
      <c r="H14" s="435">
        <v>15.6</v>
      </c>
    </row>
    <row r="15" spans="1:14">
      <c r="A15" s="50"/>
      <c r="B15" s="21">
        <v>7</v>
      </c>
      <c r="C15" s="58" t="s">
        <v>166</v>
      </c>
      <c r="D15" s="435">
        <v>20.59347041392995</v>
      </c>
      <c r="E15" s="435">
        <v>19.7</v>
      </c>
      <c r="F15" s="435">
        <v>19.754150736419994</v>
      </c>
      <c r="G15" s="435">
        <v>18.5</v>
      </c>
      <c r="H15" s="435">
        <v>17.8</v>
      </c>
    </row>
    <row r="16" spans="1:14" ht="17.100000000000001" customHeight="1">
      <c r="A16" s="50"/>
      <c r="B16" s="651" t="s">
        <v>167</v>
      </c>
      <c r="C16" s="652"/>
      <c r="D16" s="652"/>
      <c r="E16" s="652"/>
      <c r="F16" s="652"/>
      <c r="G16" s="652"/>
      <c r="H16" s="653"/>
    </row>
    <row r="17" spans="1:8" ht="30">
      <c r="B17" s="110" t="s">
        <v>168</v>
      </c>
      <c r="C17" s="111" t="s">
        <v>169</v>
      </c>
      <c r="D17" s="436">
        <v>2.364665975082751</v>
      </c>
      <c r="E17" s="436">
        <v>2.5</v>
      </c>
      <c r="F17" s="436">
        <v>2.2674544554215634</v>
      </c>
      <c r="G17" s="435">
        <v>2.2000000000000002</v>
      </c>
      <c r="H17" s="435">
        <v>2</v>
      </c>
    </row>
    <row r="18" spans="1:8">
      <c r="B18" s="110" t="s">
        <v>170</v>
      </c>
      <c r="C18" s="111" t="s">
        <v>171</v>
      </c>
      <c r="D18" s="436">
        <v>1.3301246109840479</v>
      </c>
      <c r="E18" s="436">
        <v>1.4</v>
      </c>
      <c r="F18" s="436">
        <v>1.2754431311746299</v>
      </c>
      <c r="G18" s="435">
        <v>1.2</v>
      </c>
      <c r="H18" s="435">
        <v>1.1000000000000001</v>
      </c>
    </row>
    <row r="19" spans="1:8">
      <c r="B19" s="110" t="s">
        <v>172</v>
      </c>
      <c r="C19" s="111" t="s">
        <v>173</v>
      </c>
      <c r="D19" s="436">
        <v>1.773499481312063</v>
      </c>
      <c r="E19" s="436">
        <v>1.9</v>
      </c>
      <c r="F19" s="436">
        <v>1.7005908415661728</v>
      </c>
      <c r="G19" s="435">
        <v>1.7</v>
      </c>
      <c r="H19" s="435">
        <v>1.5</v>
      </c>
    </row>
    <row r="20" spans="1:8">
      <c r="A20" s="50"/>
      <c r="B20" s="21" t="s">
        <v>174</v>
      </c>
      <c r="C20" s="58" t="s">
        <v>175</v>
      </c>
      <c r="D20" s="436">
        <v>10.364665975082751</v>
      </c>
      <c r="E20" s="436">
        <v>10.5</v>
      </c>
      <c r="F20" s="436">
        <v>10.267454455421564</v>
      </c>
      <c r="G20" s="435">
        <v>10.199999999999999</v>
      </c>
      <c r="H20" s="435">
        <v>10</v>
      </c>
    </row>
    <row r="21" spans="1:8" ht="15.75" customHeight="1">
      <c r="A21" s="50"/>
      <c r="B21" s="651" t="s">
        <v>176</v>
      </c>
      <c r="C21" s="652"/>
      <c r="D21" s="652"/>
      <c r="E21" s="652"/>
      <c r="F21" s="652"/>
      <c r="G21" s="652"/>
      <c r="H21" s="653"/>
    </row>
    <row r="22" spans="1:8">
      <c r="A22" s="50"/>
      <c r="B22" s="21">
        <v>8</v>
      </c>
      <c r="C22" s="58" t="s">
        <v>177</v>
      </c>
      <c r="D22" s="435">
        <v>2.5</v>
      </c>
      <c r="E22" s="435">
        <v>2.5</v>
      </c>
      <c r="F22" s="435">
        <v>2.5</v>
      </c>
      <c r="G22" s="435">
        <v>2.5</v>
      </c>
      <c r="H22" s="435">
        <v>2.5</v>
      </c>
    </row>
    <row r="23" spans="1:8" ht="30">
      <c r="A23" s="50"/>
      <c r="B23" s="21" t="s">
        <v>178</v>
      </c>
      <c r="C23" s="58" t="s">
        <v>179</v>
      </c>
      <c r="D23" s="435">
        <v>0</v>
      </c>
      <c r="E23" s="435">
        <v>0</v>
      </c>
      <c r="F23" s="435">
        <v>0</v>
      </c>
      <c r="G23" s="435"/>
      <c r="H23" s="435">
        <v>0</v>
      </c>
    </row>
    <row r="24" spans="1:8">
      <c r="A24" s="50"/>
      <c r="B24" s="21">
        <v>9</v>
      </c>
      <c r="C24" s="58" t="s">
        <v>180</v>
      </c>
      <c r="D24" s="435">
        <v>2.454014247869571</v>
      </c>
      <c r="E24" s="435">
        <v>2.4</v>
      </c>
      <c r="F24" s="435">
        <v>1.9447563543003143</v>
      </c>
      <c r="G24" s="435">
        <v>1</v>
      </c>
      <c r="H24" s="435">
        <v>0</v>
      </c>
    </row>
    <row r="25" spans="1:8">
      <c r="A25" s="50"/>
      <c r="B25" s="21" t="s">
        <v>181</v>
      </c>
      <c r="C25" s="58" t="s">
        <v>182</v>
      </c>
      <c r="D25" s="435">
        <v>0</v>
      </c>
      <c r="E25" s="435">
        <v>0</v>
      </c>
      <c r="F25" s="435">
        <v>0</v>
      </c>
      <c r="G25" s="435">
        <v>0</v>
      </c>
      <c r="H25" s="435">
        <v>0</v>
      </c>
    </row>
    <row r="26" spans="1:8">
      <c r="A26" s="50"/>
      <c r="B26" s="21">
        <v>10</v>
      </c>
      <c r="C26" s="58" t="s">
        <v>183</v>
      </c>
      <c r="D26" s="435">
        <v>0</v>
      </c>
      <c r="E26" s="435">
        <v>0</v>
      </c>
      <c r="F26" s="435">
        <v>0</v>
      </c>
      <c r="G26" s="435">
        <v>0</v>
      </c>
      <c r="H26" s="435">
        <v>0</v>
      </c>
    </row>
    <row r="27" spans="1:8">
      <c r="A27" s="50"/>
      <c r="B27" s="21" t="s">
        <v>184</v>
      </c>
      <c r="C27" s="59" t="s">
        <v>185</v>
      </c>
      <c r="D27" s="435">
        <v>1</v>
      </c>
      <c r="E27" s="435">
        <v>1</v>
      </c>
      <c r="F27" s="435">
        <v>1</v>
      </c>
      <c r="G27" s="435">
        <v>0</v>
      </c>
      <c r="H27" s="435">
        <v>0</v>
      </c>
    </row>
    <row r="28" spans="1:8">
      <c r="A28" s="50"/>
      <c r="B28" s="21">
        <v>11</v>
      </c>
      <c r="C28" s="59" t="s">
        <v>186</v>
      </c>
      <c r="D28" s="435">
        <v>5.954014247869571</v>
      </c>
      <c r="E28" s="435">
        <v>5.9</v>
      </c>
      <c r="F28" s="435">
        <v>5.4447563543003143</v>
      </c>
      <c r="G28" s="435">
        <v>3.5</v>
      </c>
      <c r="H28" s="435">
        <v>2.5</v>
      </c>
    </row>
    <row r="29" spans="1:8">
      <c r="A29" s="50"/>
      <c r="B29" s="21" t="s">
        <v>187</v>
      </c>
      <c r="C29" s="59" t="s">
        <v>188</v>
      </c>
      <c r="D29" s="310">
        <v>16.318680222952324</v>
      </c>
      <c r="E29" s="310">
        <v>16.399999999999999</v>
      </c>
      <c r="F29" s="310">
        <v>15.712210809721878</v>
      </c>
      <c r="G29" s="310">
        <v>13.7</v>
      </c>
      <c r="H29" s="310">
        <v>12.5</v>
      </c>
    </row>
    <row r="30" spans="1:8">
      <c r="A30" s="50"/>
      <c r="B30" s="21">
        <v>12</v>
      </c>
      <c r="C30" s="59" t="s">
        <v>189</v>
      </c>
      <c r="D30" s="310">
        <v>11.090249975648998</v>
      </c>
      <c r="E30" s="310">
        <v>10.1</v>
      </c>
      <c r="F30" s="310">
        <v>10.380801225479262</v>
      </c>
      <c r="G30" s="310">
        <v>8.8000000000000007</v>
      </c>
      <c r="H30" s="310">
        <v>8.9</v>
      </c>
    </row>
    <row r="31" spans="1:8" ht="14.45" customHeight="1">
      <c r="A31" s="50"/>
      <c r="B31" s="651" t="s">
        <v>190</v>
      </c>
      <c r="C31" s="652"/>
      <c r="D31" s="652"/>
      <c r="E31" s="652"/>
      <c r="F31" s="652"/>
      <c r="G31" s="652"/>
      <c r="H31" s="653"/>
    </row>
    <row r="32" spans="1:8">
      <c r="A32" s="50"/>
      <c r="B32" s="21">
        <v>13</v>
      </c>
      <c r="C32" s="56" t="s">
        <v>191</v>
      </c>
      <c r="D32" s="288">
        <v>125634.17854090781</v>
      </c>
      <c r="E32" s="288">
        <v>123186.1</v>
      </c>
      <c r="F32" s="288">
        <v>123039.06837277356</v>
      </c>
      <c r="G32" s="288">
        <v>123847.5</v>
      </c>
      <c r="H32" s="288">
        <v>124484.3</v>
      </c>
    </row>
    <row r="33" spans="1:8">
      <c r="A33" s="50"/>
      <c r="B33" s="21">
        <v>14</v>
      </c>
      <c r="C33" s="56" t="s">
        <v>192</v>
      </c>
      <c r="D33" s="310">
        <v>8.8172369518461338</v>
      </c>
      <c r="E33" s="310">
        <v>8.5</v>
      </c>
      <c r="F33" s="310">
        <v>8.6762111684566925</v>
      </c>
      <c r="G33" s="310">
        <v>8.3000000000000007</v>
      </c>
      <c r="H33" s="310">
        <v>7.9</v>
      </c>
    </row>
    <row r="34" spans="1:8" ht="14.45" customHeight="1">
      <c r="B34" s="651" t="s">
        <v>193</v>
      </c>
      <c r="C34" s="652"/>
      <c r="D34" s="652"/>
      <c r="E34" s="652"/>
      <c r="F34" s="652"/>
      <c r="G34" s="652"/>
      <c r="H34" s="653"/>
    </row>
    <row r="35" spans="1:8" s="15" customFormat="1" ht="30">
      <c r="B35" s="108" t="s">
        <v>194</v>
      </c>
      <c r="C35" s="111" t="s">
        <v>195</v>
      </c>
      <c r="D35" s="310">
        <v>0</v>
      </c>
      <c r="E35" s="437">
        <v>0</v>
      </c>
      <c r="F35" s="310">
        <v>0</v>
      </c>
      <c r="G35" s="310">
        <v>0</v>
      </c>
      <c r="H35" s="310">
        <v>0</v>
      </c>
    </row>
    <row r="36" spans="1:8" s="15" customFormat="1">
      <c r="B36" s="108" t="s">
        <v>196</v>
      </c>
      <c r="C36" s="111" t="s">
        <v>171</v>
      </c>
      <c r="D36" s="310">
        <v>0</v>
      </c>
      <c r="E36" s="310">
        <v>0</v>
      </c>
      <c r="F36" s="310">
        <v>0</v>
      </c>
      <c r="G36" s="310">
        <v>0</v>
      </c>
      <c r="H36" s="310">
        <v>0</v>
      </c>
    </row>
    <row r="37" spans="1:8" s="15" customFormat="1">
      <c r="B37" s="108" t="s">
        <v>197</v>
      </c>
      <c r="C37" s="111" t="s">
        <v>198</v>
      </c>
      <c r="D37" s="310">
        <v>3</v>
      </c>
      <c r="E37" s="310">
        <v>3</v>
      </c>
      <c r="F37" s="310">
        <v>3</v>
      </c>
      <c r="G37" s="310">
        <v>3</v>
      </c>
      <c r="H37" s="310">
        <v>3</v>
      </c>
    </row>
    <row r="38" spans="1:8" s="15" customFormat="1" ht="14.45" customHeight="1">
      <c r="B38" s="651" t="s">
        <v>199</v>
      </c>
      <c r="C38" s="652"/>
      <c r="D38" s="652"/>
      <c r="E38" s="652"/>
      <c r="F38" s="652"/>
      <c r="G38" s="652"/>
      <c r="H38" s="653"/>
    </row>
    <row r="39" spans="1:8" s="15" customFormat="1">
      <c r="B39" s="108" t="s">
        <v>200</v>
      </c>
      <c r="C39" s="112" t="s">
        <v>201</v>
      </c>
      <c r="D39" s="576">
        <v>0</v>
      </c>
      <c r="E39" s="577">
        <v>0</v>
      </c>
      <c r="F39" s="577">
        <v>0</v>
      </c>
      <c r="G39" s="577">
        <v>0</v>
      </c>
      <c r="H39" s="577">
        <v>0</v>
      </c>
    </row>
    <row r="40" spans="1:8" s="14" customFormat="1">
      <c r="B40" s="108" t="s">
        <v>202</v>
      </c>
      <c r="C40" s="59" t="s">
        <v>203</v>
      </c>
      <c r="D40" s="576">
        <v>0</v>
      </c>
      <c r="E40" s="577">
        <v>0</v>
      </c>
      <c r="F40" s="577">
        <v>0</v>
      </c>
      <c r="G40" s="577">
        <v>0</v>
      </c>
      <c r="H40" s="577">
        <v>0</v>
      </c>
    </row>
    <row r="41" spans="1:8" ht="14.45" customHeight="1">
      <c r="A41" s="50"/>
      <c r="B41" s="651" t="s">
        <v>204</v>
      </c>
      <c r="C41" s="652"/>
      <c r="D41" s="652"/>
      <c r="E41" s="652"/>
      <c r="F41" s="652"/>
      <c r="G41" s="652"/>
      <c r="H41" s="653"/>
    </row>
    <row r="42" spans="1:8">
      <c r="A42" s="50"/>
      <c r="B42" s="21">
        <v>15</v>
      </c>
      <c r="C42" s="56" t="s">
        <v>205</v>
      </c>
      <c r="D42" s="171">
        <v>36276.9</v>
      </c>
      <c r="E42" s="171">
        <v>35129.746268046445</v>
      </c>
      <c r="F42" s="171">
        <v>34248.291404931064</v>
      </c>
      <c r="G42" s="171">
        <v>34012.760804583893</v>
      </c>
      <c r="H42" s="171">
        <v>34326.383645073169</v>
      </c>
    </row>
    <row r="43" spans="1:8">
      <c r="A43" s="50"/>
      <c r="B43" s="96" t="s">
        <v>206</v>
      </c>
      <c r="C43" s="56" t="s">
        <v>207</v>
      </c>
      <c r="D43" s="171">
        <v>13686.3</v>
      </c>
      <c r="E43" s="171">
        <v>13615.886940022207</v>
      </c>
      <c r="F43" s="171">
        <v>13528.523715792655</v>
      </c>
      <c r="G43" s="171">
        <v>13450.330385035331</v>
      </c>
      <c r="H43" s="171">
        <v>13250.987868316195</v>
      </c>
    </row>
    <row r="44" spans="1:8">
      <c r="A44" s="50"/>
      <c r="B44" s="96" t="s">
        <v>208</v>
      </c>
      <c r="C44" s="56" t="s">
        <v>209</v>
      </c>
      <c r="D44" s="171">
        <v>577.1</v>
      </c>
      <c r="E44" s="171">
        <v>609.58292144602603</v>
      </c>
      <c r="F44" s="171">
        <v>848.66667026327673</v>
      </c>
      <c r="G44" s="171">
        <v>1039.1176046866401</v>
      </c>
      <c r="H44" s="171">
        <v>1199.1462646170398</v>
      </c>
    </row>
    <row r="45" spans="1:8">
      <c r="A45" s="50"/>
      <c r="B45" s="21">
        <v>16</v>
      </c>
      <c r="C45" s="56" t="s">
        <v>210</v>
      </c>
      <c r="D45" s="171">
        <v>13109.2</v>
      </c>
      <c r="E45" s="171">
        <v>13006.30401857618</v>
      </c>
      <c r="F45" s="171">
        <v>12679.857045529379</v>
      </c>
      <c r="G45" s="171">
        <v>12411.212780348687</v>
      </c>
      <c r="H45" s="171">
        <v>12051.841603699157</v>
      </c>
    </row>
    <row r="46" spans="1:8">
      <c r="A46" s="50"/>
      <c r="B46" s="21">
        <v>17</v>
      </c>
      <c r="C46" s="56" t="s">
        <v>211</v>
      </c>
      <c r="D46" s="461">
        <v>277</v>
      </c>
      <c r="E46" s="522">
        <v>270.50970000000001</v>
      </c>
      <c r="F46" s="522">
        <v>270.93413364636302</v>
      </c>
      <c r="G46" s="522">
        <v>274.82513639552701</v>
      </c>
      <c r="H46" s="522">
        <v>285.53832575187198</v>
      </c>
    </row>
    <row r="47" spans="1:8" ht="14.45" customHeight="1">
      <c r="A47" s="50"/>
      <c r="B47" s="651" t="s">
        <v>212</v>
      </c>
      <c r="C47" s="652"/>
      <c r="D47" s="652"/>
      <c r="E47" s="652"/>
      <c r="F47" s="652"/>
      <c r="G47" s="652"/>
      <c r="H47" s="653"/>
    </row>
    <row r="48" spans="1:8">
      <c r="A48" s="50"/>
      <c r="B48" s="21">
        <v>18</v>
      </c>
      <c r="C48" s="56" t="s">
        <v>213</v>
      </c>
      <c r="D48" s="523">
        <f>'12 - EU LIQ2'!H23</f>
        <v>95811.555194204804</v>
      </c>
      <c r="E48" s="523">
        <v>93299.841604000001</v>
      </c>
      <c r="F48" s="171">
        <v>92249.555968000001</v>
      </c>
      <c r="G48" s="171">
        <v>91442.342481999993</v>
      </c>
      <c r="H48" s="171">
        <v>89935.736506000001</v>
      </c>
    </row>
    <row r="49" spans="1:8">
      <c r="A49" s="50"/>
      <c r="B49" s="21">
        <v>19</v>
      </c>
      <c r="C49" s="56" t="s">
        <v>214</v>
      </c>
      <c r="D49" s="524">
        <f>'12 - EU LIQ2'!H49</f>
        <v>66405.029639967004</v>
      </c>
      <c r="E49" s="524">
        <v>65839.484511000002</v>
      </c>
      <c r="F49" s="171">
        <v>65480.286036999998</v>
      </c>
      <c r="G49" s="171">
        <v>64955.934993000003</v>
      </c>
      <c r="H49" s="171">
        <v>65537.917004000003</v>
      </c>
    </row>
    <row r="50" spans="1:8">
      <c r="A50" s="50"/>
      <c r="B50" s="21">
        <v>20</v>
      </c>
      <c r="C50" s="55" t="s">
        <v>215</v>
      </c>
      <c r="D50" s="461">
        <f>'12 - EU LIQ2'!H53</f>
        <v>144.28358170107501</v>
      </c>
      <c r="E50" s="461">
        <v>141.70803780846899</v>
      </c>
      <c r="F50" s="461">
        <v>140.88</v>
      </c>
      <c r="G50" s="461">
        <v>140.78</v>
      </c>
      <c r="H50" s="461">
        <v>137.22999999999999</v>
      </c>
    </row>
    <row r="51" spans="1:8">
      <c r="A51" s="50"/>
    </row>
    <row r="52" spans="1:8">
      <c r="A52" s="50"/>
      <c r="D52" s="226"/>
      <c r="E52" s="226"/>
      <c r="F52" s="226"/>
      <c r="G52" s="226"/>
      <c r="H52" s="226"/>
    </row>
    <row r="53" spans="1:8">
      <c r="A53" s="50"/>
    </row>
    <row r="54" spans="1:8">
      <c r="A54" s="50"/>
    </row>
    <row r="55" spans="1:8">
      <c r="A55" s="50"/>
    </row>
    <row r="56" spans="1:8">
      <c r="A56" s="50"/>
    </row>
    <row r="57" spans="1:8">
      <c r="A57" s="50"/>
    </row>
    <row r="58" spans="1:8">
      <c r="A58" s="50"/>
    </row>
    <row r="59" spans="1:8">
      <c r="A59" s="50"/>
    </row>
    <row r="60" spans="1:8">
      <c r="A60" s="50"/>
    </row>
    <row r="61" spans="1:8">
      <c r="A61" s="50"/>
    </row>
    <row r="62" spans="1:8">
      <c r="A62" s="50"/>
    </row>
    <row r="63" spans="1:8">
      <c r="A63" s="50"/>
    </row>
    <row r="64" spans="1:8">
      <c r="A64" s="50"/>
    </row>
    <row r="65" spans="1:1">
      <c r="A65" s="50"/>
    </row>
    <row r="66" spans="1:1">
      <c r="A66" s="50"/>
    </row>
    <row r="67" spans="1:1">
      <c r="A67" s="50"/>
    </row>
    <row r="68" spans="1:1">
      <c r="A68" s="50"/>
    </row>
    <row r="69" spans="1:1">
      <c r="A69" s="50"/>
    </row>
    <row r="70" spans="1:1">
      <c r="A70" s="50"/>
    </row>
    <row r="71" spans="1:1">
      <c r="A71" s="50"/>
    </row>
    <row r="72" spans="1:1">
      <c r="A72" s="50"/>
    </row>
    <row r="73" spans="1:1">
      <c r="A73" s="50"/>
    </row>
    <row r="74" spans="1:1">
      <c r="A74" s="50"/>
    </row>
    <row r="75" spans="1:1">
      <c r="A75" s="50"/>
    </row>
    <row r="76" spans="1:1">
      <c r="A76" s="50"/>
    </row>
    <row r="77" spans="1:1">
      <c r="A77" s="50"/>
    </row>
    <row r="78" spans="1:1">
      <c r="A78" s="50"/>
    </row>
    <row r="79" spans="1:1">
      <c r="A79" s="50"/>
    </row>
    <row r="80" spans="1:1">
      <c r="A80" s="50"/>
    </row>
    <row r="81" spans="1:1">
      <c r="A81" s="50"/>
    </row>
    <row r="82" spans="1:1">
      <c r="A82" s="50"/>
    </row>
    <row r="83" spans="1:1">
      <c r="A83" s="50"/>
    </row>
    <row r="84" spans="1:1">
      <c r="A84" s="50"/>
    </row>
    <row r="85" spans="1:1">
      <c r="A85" s="50"/>
    </row>
    <row r="86" spans="1:1">
      <c r="A86" s="50"/>
    </row>
    <row r="87" spans="1:1">
      <c r="A87" s="50"/>
    </row>
    <row r="88" spans="1:1">
      <c r="A88" s="50"/>
    </row>
    <row r="89" spans="1:1">
      <c r="A89" s="50"/>
    </row>
    <row r="90" spans="1:1">
      <c r="A90" s="50"/>
    </row>
    <row r="91" spans="1:1">
      <c r="A91" s="50"/>
    </row>
    <row r="92" spans="1:1">
      <c r="A92" s="50"/>
    </row>
    <row r="93" spans="1:1">
      <c r="A93" s="50"/>
    </row>
    <row r="94" spans="1:1">
      <c r="A94" s="50"/>
    </row>
    <row r="95" spans="1:1">
      <c r="A95" s="50"/>
    </row>
    <row r="96" spans="1:1">
      <c r="A96" s="50"/>
    </row>
    <row r="97" spans="1:9">
      <c r="A97" s="50"/>
    </row>
    <row r="98" spans="1:9">
      <c r="A98" s="50"/>
    </row>
    <row r="99" spans="1:9">
      <c r="A99" s="50"/>
    </row>
    <row r="100" spans="1:9">
      <c r="A100" s="50"/>
    </row>
    <row r="101" spans="1:9">
      <c r="A101" s="50"/>
    </row>
    <row r="102" spans="1:9">
      <c r="A102" s="50"/>
    </row>
    <row r="103" spans="1:9">
      <c r="A103" s="50"/>
    </row>
    <row r="104" spans="1:9">
      <c r="A104" s="50"/>
      <c r="B104" s="50"/>
      <c r="C104" s="50"/>
      <c r="D104" s="50"/>
      <c r="E104" s="50"/>
      <c r="F104" s="50"/>
      <c r="G104" s="50"/>
      <c r="H104" s="50"/>
      <c r="I104" s="50"/>
    </row>
    <row r="105" spans="1:9">
      <c r="A105" s="50"/>
      <c r="B105" s="50"/>
      <c r="C105" s="50"/>
      <c r="D105" s="50"/>
      <c r="E105" s="50"/>
      <c r="F105" s="50"/>
      <c r="G105" s="50"/>
      <c r="H105" s="50"/>
      <c r="I105" s="50"/>
    </row>
    <row r="106" spans="1:9">
      <c r="A106" s="50"/>
      <c r="B106" s="50"/>
      <c r="C106" s="50"/>
      <c r="D106" s="50"/>
      <c r="E106" s="50"/>
      <c r="F106" s="50"/>
      <c r="G106" s="50"/>
      <c r="H106" s="50"/>
      <c r="I106" s="50"/>
    </row>
    <row r="107" spans="1:9">
      <c r="A107" s="50"/>
      <c r="B107" s="50"/>
      <c r="C107" s="50"/>
      <c r="D107" s="50"/>
      <c r="E107" s="50"/>
      <c r="F107" s="50"/>
      <c r="G107" s="50"/>
      <c r="H107" s="50"/>
      <c r="I107" s="50"/>
    </row>
    <row r="108" spans="1:9">
      <c r="A108" s="50"/>
      <c r="B108" s="50"/>
      <c r="C108" s="50"/>
      <c r="D108" s="50"/>
      <c r="E108" s="50"/>
      <c r="F108" s="50"/>
      <c r="G108" s="50"/>
      <c r="H108" s="50"/>
      <c r="I108" s="50"/>
    </row>
    <row r="109" spans="1:9">
      <c r="A109" s="50"/>
      <c r="B109" s="50"/>
      <c r="C109" s="50"/>
      <c r="D109" s="50"/>
      <c r="E109" s="50"/>
      <c r="F109" s="50"/>
      <c r="G109" s="50"/>
      <c r="H109" s="50"/>
      <c r="I109" s="50"/>
    </row>
    <row r="110" spans="1:9">
      <c r="A110" s="50"/>
      <c r="B110" s="50"/>
      <c r="C110" s="50"/>
      <c r="D110" s="50"/>
      <c r="E110" s="50"/>
      <c r="F110" s="50"/>
      <c r="G110" s="50"/>
      <c r="H110" s="50"/>
      <c r="I110" s="50"/>
    </row>
    <row r="111" spans="1:9">
      <c r="A111" s="50"/>
      <c r="B111" s="50"/>
      <c r="C111" s="50"/>
      <c r="D111" s="50"/>
      <c r="E111" s="50"/>
      <c r="F111" s="50"/>
      <c r="G111" s="50"/>
      <c r="H111" s="50"/>
      <c r="I111" s="50"/>
    </row>
    <row r="112" spans="1:9">
      <c r="A112" s="50"/>
      <c r="B112" s="50"/>
      <c r="C112" s="50"/>
      <c r="D112" s="50"/>
      <c r="E112" s="50"/>
      <c r="F112" s="50"/>
      <c r="G112" s="50"/>
      <c r="H112" s="50"/>
      <c r="I112" s="50"/>
    </row>
    <row r="113" spans="1:9">
      <c r="A113" s="50"/>
      <c r="B113" s="50"/>
      <c r="C113" s="50"/>
      <c r="D113" s="50"/>
      <c r="E113" s="50"/>
      <c r="F113" s="50"/>
      <c r="G113" s="50"/>
      <c r="H113" s="50"/>
      <c r="I113" s="50"/>
    </row>
    <row r="114" spans="1:9">
      <c r="A114" s="50"/>
      <c r="B114" s="50"/>
      <c r="C114" s="50"/>
      <c r="D114" s="50"/>
      <c r="E114" s="50"/>
      <c r="F114" s="50"/>
      <c r="G114" s="50"/>
      <c r="H114" s="50"/>
      <c r="I114" s="50"/>
    </row>
    <row r="115" spans="1:9">
      <c r="A115" s="50"/>
      <c r="B115" s="50"/>
      <c r="C115" s="50"/>
      <c r="D115" s="50"/>
      <c r="E115" s="50"/>
      <c r="F115" s="50"/>
      <c r="G115" s="50"/>
      <c r="H115" s="50"/>
      <c r="I115" s="50"/>
    </row>
    <row r="116" spans="1:9">
      <c r="A116" s="50"/>
      <c r="B116" s="50"/>
      <c r="C116" s="50"/>
      <c r="D116" s="50"/>
      <c r="E116" s="50"/>
      <c r="F116" s="50"/>
      <c r="G116" s="50"/>
      <c r="H116" s="50"/>
      <c r="I116" s="50"/>
    </row>
    <row r="117" spans="1:9">
      <c r="A117" s="50"/>
      <c r="B117" s="50"/>
      <c r="C117" s="50"/>
      <c r="D117" s="50"/>
      <c r="E117" s="50"/>
      <c r="F117" s="50"/>
      <c r="G117" s="50"/>
      <c r="H117" s="50"/>
      <c r="I117" s="50"/>
    </row>
    <row r="118" spans="1:9">
      <c r="A118" s="50"/>
      <c r="B118" s="50"/>
      <c r="C118" s="50"/>
      <c r="D118" s="50"/>
      <c r="E118" s="50"/>
      <c r="F118" s="50"/>
      <c r="G118" s="50"/>
      <c r="H118" s="50"/>
      <c r="I118" s="50"/>
    </row>
    <row r="119" spans="1:9">
      <c r="A119" s="50"/>
      <c r="B119" s="50"/>
      <c r="C119" s="50"/>
      <c r="D119" s="50"/>
      <c r="E119" s="50"/>
      <c r="F119" s="50"/>
      <c r="G119" s="50"/>
      <c r="H119" s="50"/>
      <c r="I119" s="50"/>
    </row>
    <row r="120" spans="1:9">
      <c r="A120" s="50"/>
      <c r="B120" s="50"/>
      <c r="C120" s="50"/>
      <c r="D120" s="50"/>
      <c r="E120" s="50"/>
      <c r="F120" s="50"/>
      <c r="G120" s="50"/>
      <c r="H120" s="50"/>
      <c r="I120" s="50"/>
    </row>
    <row r="121" spans="1:9">
      <c r="A121" s="50"/>
      <c r="B121" s="50"/>
      <c r="C121" s="50"/>
      <c r="D121" s="50"/>
      <c r="E121" s="50"/>
      <c r="F121" s="50"/>
      <c r="G121" s="50"/>
      <c r="H121" s="50"/>
      <c r="I121" s="50"/>
    </row>
    <row r="122" spans="1:9">
      <c r="A122" s="50"/>
      <c r="B122" s="50"/>
      <c r="C122" s="50"/>
      <c r="D122" s="50"/>
      <c r="E122" s="50"/>
      <c r="F122" s="50"/>
      <c r="G122" s="50"/>
      <c r="H122" s="50"/>
      <c r="I122" s="50"/>
    </row>
    <row r="123" spans="1:9">
      <c r="A123" s="50"/>
      <c r="B123" s="50"/>
      <c r="C123" s="50"/>
      <c r="D123" s="50"/>
      <c r="E123" s="50"/>
      <c r="F123" s="50"/>
      <c r="G123" s="50"/>
      <c r="H123" s="50"/>
      <c r="I123" s="50"/>
    </row>
    <row r="124" spans="1:9">
      <c r="A124" s="50"/>
      <c r="B124" s="50"/>
      <c r="C124" s="50"/>
      <c r="D124" s="50"/>
      <c r="E124" s="50"/>
      <c r="F124" s="50"/>
      <c r="G124" s="50"/>
      <c r="H124" s="50"/>
      <c r="I124" s="50"/>
    </row>
    <row r="125" spans="1:9">
      <c r="A125" s="50"/>
      <c r="B125" s="50"/>
      <c r="C125" s="50"/>
      <c r="D125" s="50"/>
      <c r="E125" s="50"/>
      <c r="F125" s="50"/>
      <c r="G125" s="50"/>
      <c r="H125" s="50"/>
      <c r="I125" s="50"/>
    </row>
    <row r="126" spans="1:9">
      <c r="A126" s="50"/>
      <c r="B126" s="50"/>
      <c r="C126" s="50"/>
      <c r="D126" s="50"/>
      <c r="E126" s="50"/>
      <c r="F126" s="50"/>
      <c r="G126" s="50"/>
      <c r="H126" s="50"/>
      <c r="I126" s="50"/>
    </row>
    <row r="127" spans="1:9">
      <c r="A127" s="50"/>
      <c r="B127" s="50"/>
      <c r="C127" s="50"/>
      <c r="D127" s="50"/>
      <c r="E127" s="50"/>
      <c r="F127" s="50"/>
      <c r="G127" s="50"/>
      <c r="H127" s="50"/>
      <c r="I127" s="50"/>
    </row>
    <row r="128" spans="1:9">
      <c r="A128" s="50"/>
      <c r="B128" s="50"/>
      <c r="C128" s="50"/>
      <c r="D128" s="50"/>
      <c r="E128" s="50"/>
      <c r="F128" s="50"/>
      <c r="G128" s="50"/>
      <c r="H128" s="50"/>
      <c r="I128" s="50"/>
    </row>
    <row r="129" spans="1:9">
      <c r="A129" s="50"/>
      <c r="B129" s="50"/>
      <c r="C129" s="50"/>
      <c r="D129" s="50"/>
      <c r="E129" s="50"/>
      <c r="F129" s="50"/>
      <c r="G129" s="50"/>
      <c r="H129" s="50"/>
      <c r="I129" s="50"/>
    </row>
    <row r="130" spans="1:9">
      <c r="A130" s="50"/>
      <c r="B130" s="50"/>
      <c r="C130" s="50"/>
      <c r="D130" s="50"/>
      <c r="E130" s="50"/>
      <c r="F130" s="50"/>
      <c r="G130" s="50"/>
      <c r="H130" s="50"/>
      <c r="I130" s="50"/>
    </row>
    <row r="131" spans="1:9">
      <c r="A131" s="50"/>
      <c r="B131" s="50"/>
      <c r="C131" s="50"/>
      <c r="D131" s="50"/>
      <c r="E131" s="50"/>
      <c r="F131" s="50"/>
      <c r="G131" s="50"/>
      <c r="H131" s="50"/>
      <c r="I131" s="50"/>
    </row>
    <row r="132" spans="1:9">
      <c r="A132" s="50"/>
      <c r="B132" s="50"/>
      <c r="C132" s="50"/>
      <c r="D132" s="50"/>
      <c r="E132" s="50"/>
      <c r="F132" s="50"/>
      <c r="G132" s="50"/>
      <c r="H132" s="50"/>
      <c r="I132" s="50"/>
    </row>
    <row r="133" spans="1:9">
      <c r="A133" s="50"/>
      <c r="B133" s="50"/>
      <c r="C133" s="50"/>
      <c r="D133" s="50"/>
      <c r="E133" s="50"/>
      <c r="F133" s="50"/>
      <c r="G133" s="50"/>
      <c r="H133" s="50"/>
      <c r="I133" s="50"/>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pageSetUpPr fitToPage="1"/>
  </sheetPr>
  <dimension ref="B2:Q43"/>
  <sheetViews>
    <sheetView showGridLines="0" zoomScale="90" zoomScaleNormal="90" zoomScalePageLayoutView="70" workbookViewId="0">
      <selection activeCell="O28" sqref="O28"/>
    </sheetView>
  </sheetViews>
  <sheetFormatPr defaultColWidth="9.140625" defaultRowHeight="15"/>
  <cols>
    <col min="1" max="1" width="4.42578125" customWidth="1"/>
    <col min="2" max="2" width="30.42578125" style="7" customWidth="1"/>
    <col min="3" max="3" width="43" customWidth="1"/>
    <col min="4" max="14" width="15.7109375" customWidth="1"/>
    <col min="15" max="15" width="15.7109375" style="14" customWidth="1"/>
  </cols>
  <sheetData>
    <row r="2" spans="2:17" ht="21">
      <c r="B2" s="169" t="s">
        <v>935</v>
      </c>
      <c r="H2" s="509" t="s">
        <v>151</v>
      </c>
    </row>
    <row r="3" spans="2:17" ht="15.75">
      <c r="C3" s="166"/>
    </row>
    <row r="4" spans="2:17">
      <c r="B4" s="8"/>
    </row>
    <row r="5" spans="2:17">
      <c r="B5" s="659" t="s">
        <v>253</v>
      </c>
      <c r="C5" s="839" t="s">
        <v>936</v>
      </c>
      <c r="D5" s="836" t="s">
        <v>899</v>
      </c>
      <c r="E5" s="837"/>
      <c r="F5" s="837"/>
      <c r="G5" s="837"/>
      <c r="H5" s="837"/>
      <c r="I5" s="837"/>
      <c r="J5" s="837"/>
      <c r="K5" s="837"/>
      <c r="L5" s="837"/>
      <c r="M5" s="837"/>
      <c r="N5" s="838"/>
      <c r="O5" s="679" t="s">
        <v>937</v>
      </c>
    </row>
    <row r="6" spans="2:17" ht="31.5" customHeight="1">
      <c r="B6" s="661"/>
      <c r="C6" s="840"/>
      <c r="D6" s="400">
        <v>0</v>
      </c>
      <c r="E6" s="401">
        <v>0.02</v>
      </c>
      <c r="F6" s="401">
        <v>0.04</v>
      </c>
      <c r="G6" s="401">
        <v>0.1</v>
      </c>
      <c r="H6" s="401">
        <v>0.2</v>
      </c>
      <c r="I6" s="401">
        <v>0.5</v>
      </c>
      <c r="J6" s="401">
        <v>0.7</v>
      </c>
      <c r="K6" s="401">
        <v>0.75</v>
      </c>
      <c r="L6" s="401">
        <v>1</v>
      </c>
      <c r="M6" s="401">
        <v>1.5</v>
      </c>
      <c r="N6" s="314" t="s">
        <v>901</v>
      </c>
      <c r="O6" s="680"/>
    </row>
    <row r="7" spans="2:17">
      <c r="B7" s="293">
        <v>1</v>
      </c>
      <c r="C7" s="38" t="s">
        <v>938</v>
      </c>
      <c r="D7" s="584">
        <v>0</v>
      </c>
      <c r="E7" s="584">
        <v>0</v>
      </c>
      <c r="F7" s="584">
        <v>0</v>
      </c>
      <c r="G7" s="584">
        <v>0</v>
      </c>
      <c r="H7" s="584">
        <v>0</v>
      </c>
      <c r="I7" s="584">
        <v>0</v>
      </c>
      <c r="J7" s="584">
        <v>0</v>
      </c>
      <c r="K7" s="584">
        <v>0</v>
      </c>
      <c r="L7" s="584">
        <v>0</v>
      </c>
      <c r="M7" s="584">
        <v>0</v>
      </c>
      <c r="N7" s="584">
        <v>0</v>
      </c>
      <c r="O7" s="584">
        <v>0</v>
      </c>
    </row>
    <row r="8" spans="2:17">
      <c r="B8" s="106">
        <v>2</v>
      </c>
      <c r="C8" s="38" t="s">
        <v>939</v>
      </c>
      <c r="D8" s="584">
        <v>0</v>
      </c>
      <c r="E8" s="584">
        <v>0</v>
      </c>
      <c r="F8" s="584">
        <v>0</v>
      </c>
      <c r="G8" s="584">
        <v>0</v>
      </c>
      <c r="H8" s="584">
        <v>0</v>
      </c>
      <c r="I8" s="584">
        <v>0</v>
      </c>
      <c r="J8" s="584">
        <v>0</v>
      </c>
      <c r="K8" s="584">
        <v>0</v>
      </c>
      <c r="L8" s="584">
        <v>0</v>
      </c>
      <c r="M8" s="584">
        <v>0</v>
      </c>
      <c r="N8" s="584">
        <v>0</v>
      </c>
      <c r="O8" s="584">
        <v>0</v>
      </c>
    </row>
    <row r="9" spans="2:17">
      <c r="B9" s="106">
        <v>3</v>
      </c>
      <c r="C9" s="38" t="s">
        <v>888</v>
      </c>
      <c r="D9" s="584">
        <v>0</v>
      </c>
      <c r="E9" s="584">
        <v>0</v>
      </c>
      <c r="F9" s="584">
        <v>0</v>
      </c>
      <c r="G9" s="584">
        <v>0</v>
      </c>
      <c r="H9" s="584">
        <v>0</v>
      </c>
      <c r="I9" s="584">
        <v>0</v>
      </c>
      <c r="J9" s="584">
        <v>0</v>
      </c>
      <c r="K9" s="584">
        <v>0</v>
      </c>
      <c r="L9" s="584">
        <v>0</v>
      </c>
      <c r="M9" s="584">
        <v>0</v>
      </c>
      <c r="N9" s="584">
        <v>0</v>
      </c>
      <c r="O9" s="584">
        <v>0</v>
      </c>
    </row>
    <row r="10" spans="2:17">
      <c r="B10" s="106">
        <v>4</v>
      </c>
      <c r="C10" s="38" t="s">
        <v>889</v>
      </c>
      <c r="D10" s="584">
        <v>0</v>
      </c>
      <c r="E10" s="584">
        <v>0</v>
      </c>
      <c r="F10" s="584">
        <v>0</v>
      </c>
      <c r="G10" s="584">
        <v>0</v>
      </c>
      <c r="H10" s="584">
        <v>0</v>
      </c>
      <c r="I10" s="584">
        <v>0</v>
      </c>
      <c r="J10" s="584">
        <v>0</v>
      </c>
      <c r="K10" s="584">
        <v>0</v>
      </c>
      <c r="L10" s="584">
        <v>0</v>
      </c>
      <c r="M10" s="584">
        <v>0</v>
      </c>
      <c r="N10" s="584">
        <v>0</v>
      </c>
      <c r="O10" s="584">
        <v>0</v>
      </c>
    </row>
    <row r="11" spans="2:17">
      <c r="B11" s="106">
        <v>5</v>
      </c>
      <c r="C11" s="38" t="s">
        <v>890</v>
      </c>
      <c r="D11" s="584">
        <v>0</v>
      </c>
      <c r="E11" s="584">
        <v>0</v>
      </c>
      <c r="F11" s="584">
        <v>0</v>
      </c>
      <c r="G11" s="584">
        <v>0</v>
      </c>
      <c r="H11" s="584">
        <v>0</v>
      </c>
      <c r="I11" s="584">
        <v>0</v>
      </c>
      <c r="J11" s="584">
        <v>0</v>
      </c>
      <c r="K11" s="584">
        <v>0</v>
      </c>
      <c r="L11" s="584">
        <v>0</v>
      </c>
      <c r="M11" s="584">
        <v>0</v>
      </c>
      <c r="N11" s="584">
        <v>0</v>
      </c>
      <c r="O11" s="584">
        <v>0</v>
      </c>
    </row>
    <row r="12" spans="2:17">
      <c r="B12" s="106">
        <v>6</v>
      </c>
      <c r="C12" s="38" t="s">
        <v>574</v>
      </c>
      <c r="D12" s="584">
        <v>0</v>
      </c>
      <c r="E12" s="584">
        <v>0</v>
      </c>
      <c r="F12" s="584">
        <v>0</v>
      </c>
      <c r="G12" s="584">
        <v>0</v>
      </c>
      <c r="H12" s="291">
        <v>138</v>
      </c>
      <c r="I12" s="291">
        <v>210</v>
      </c>
      <c r="J12" s="584">
        <v>0</v>
      </c>
      <c r="K12" s="584">
        <v>0</v>
      </c>
      <c r="L12" s="609">
        <v>1</v>
      </c>
      <c r="M12" s="584">
        <v>0</v>
      </c>
      <c r="N12" s="584">
        <v>0</v>
      </c>
      <c r="O12" s="292">
        <f t="shared" ref="O12:O13" si="0">SUM(D12:N12)</f>
        <v>349</v>
      </c>
      <c r="Q12" s="15"/>
    </row>
    <row r="13" spans="2:17">
      <c r="B13" s="106">
        <v>7</v>
      </c>
      <c r="C13" s="38" t="s">
        <v>580</v>
      </c>
      <c r="D13" s="584">
        <v>0</v>
      </c>
      <c r="E13" s="584">
        <v>0</v>
      </c>
      <c r="F13" s="584">
        <v>0</v>
      </c>
      <c r="G13" s="584">
        <v>0</v>
      </c>
      <c r="H13" s="584">
        <v>0</v>
      </c>
      <c r="I13" s="584">
        <v>0</v>
      </c>
      <c r="J13" s="584">
        <v>0</v>
      </c>
      <c r="K13" s="584">
        <v>0</v>
      </c>
      <c r="L13" s="609">
        <v>35</v>
      </c>
      <c r="M13" s="584">
        <v>0</v>
      </c>
      <c r="N13" s="584">
        <v>0</v>
      </c>
      <c r="O13" s="292">
        <f t="shared" si="0"/>
        <v>35</v>
      </c>
    </row>
    <row r="14" spans="2:17">
      <c r="B14" s="106">
        <v>8</v>
      </c>
      <c r="C14" s="38" t="s">
        <v>891</v>
      </c>
      <c r="D14" s="584">
        <v>0</v>
      </c>
      <c r="E14" s="584">
        <v>0</v>
      </c>
      <c r="F14" s="584">
        <v>0</v>
      </c>
      <c r="G14" s="584">
        <v>0</v>
      </c>
      <c r="H14" s="584">
        <v>0</v>
      </c>
      <c r="I14" s="584">
        <v>0</v>
      </c>
      <c r="J14" s="584">
        <v>0</v>
      </c>
      <c r="K14" s="609">
        <v>9</v>
      </c>
      <c r="L14" s="584">
        <v>0</v>
      </c>
      <c r="M14" s="584">
        <v>0</v>
      </c>
      <c r="N14" s="584">
        <v>0</v>
      </c>
      <c r="O14" s="292">
        <f>SUM(D14:N14)</f>
        <v>9</v>
      </c>
    </row>
    <row r="15" spans="2:17" ht="30">
      <c r="B15" s="106">
        <v>9</v>
      </c>
      <c r="C15" s="285" t="s">
        <v>894</v>
      </c>
      <c r="D15" s="584">
        <v>0</v>
      </c>
      <c r="E15" s="584">
        <v>0</v>
      </c>
      <c r="F15" s="584">
        <v>0</v>
      </c>
      <c r="G15" s="584">
        <v>0</v>
      </c>
      <c r="H15" s="584">
        <v>0</v>
      </c>
      <c r="I15" s="584">
        <v>0</v>
      </c>
      <c r="J15" s="584">
        <v>0</v>
      </c>
      <c r="K15" s="584">
        <v>0</v>
      </c>
      <c r="L15" s="584">
        <v>0</v>
      </c>
      <c r="M15" s="584">
        <v>0</v>
      </c>
      <c r="N15" s="584">
        <v>0</v>
      </c>
      <c r="O15" s="584">
        <v>0</v>
      </c>
    </row>
    <row r="16" spans="2:17">
      <c r="B16" s="106">
        <v>10</v>
      </c>
      <c r="C16" s="38" t="s">
        <v>897</v>
      </c>
      <c r="D16" s="584">
        <v>0</v>
      </c>
      <c r="E16" s="584">
        <v>0</v>
      </c>
      <c r="F16" s="584">
        <v>0</v>
      </c>
      <c r="G16" s="584">
        <v>0</v>
      </c>
      <c r="H16" s="584">
        <v>0</v>
      </c>
      <c r="I16" s="584">
        <v>0</v>
      </c>
      <c r="J16" s="584">
        <v>0</v>
      </c>
      <c r="K16" s="584">
        <v>0</v>
      </c>
      <c r="L16" s="584">
        <v>0</v>
      </c>
      <c r="M16" s="584">
        <v>0</v>
      </c>
      <c r="N16" s="584">
        <v>0</v>
      </c>
      <c r="O16" s="584">
        <v>0</v>
      </c>
    </row>
    <row r="17" spans="2:15">
      <c r="B17" s="391">
        <v>11</v>
      </c>
      <c r="C17" s="338" t="s">
        <v>433</v>
      </c>
      <c r="D17" s="402"/>
      <c r="E17" s="402"/>
      <c r="F17" s="402"/>
      <c r="G17" s="402"/>
      <c r="H17" s="398">
        <f>SUM(H7:H16)</f>
        <v>138</v>
      </c>
      <c r="I17" s="398">
        <f>SUM(I7:I16)</f>
        <v>210</v>
      </c>
      <c r="J17" s="402"/>
      <c r="K17" s="398"/>
      <c r="L17" s="398">
        <f>SUM(L7:L16)</f>
        <v>36</v>
      </c>
      <c r="M17" s="398"/>
      <c r="N17" s="402"/>
      <c r="O17" s="398">
        <f>SUM(O7:O16)</f>
        <v>393</v>
      </c>
    </row>
    <row r="43" spans="6:6">
      <c r="F43" s="4"/>
    </row>
  </sheetData>
  <mergeCells count="4">
    <mergeCell ref="D5:N5"/>
    <mergeCell ref="C5:C6"/>
    <mergeCell ref="B5:B6"/>
    <mergeCell ref="O5:O6"/>
  </mergeCells>
  <hyperlinks>
    <hyperlink ref="H2" location="'Index '!A1" display="Return to index" xr:uid="{A6995C71-D022-4345-B925-A87237240860}"/>
  </hyperlinks>
  <pageMargins left="0.70866141732283472" right="0.70866141732283472" top="0.74803149606299213" bottom="0.74803149606299213" header="0.31496062992125984" footer="0.31496062992125984"/>
  <pageSetup paperSize="9" scale="50" orientation="landscape" r:id="rId1"/>
  <ignoredErrors>
    <ignoredError sqref="L17 H17:I17"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pageSetUpPr fitToPage="1"/>
  </sheetPr>
  <dimension ref="B2:N43"/>
  <sheetViews>
    <sheetView showGridLines="0" zoomScale="90" zoomScaleNormal="90" zoomScalePageLayoutView="80" workbookViewId="0"/>
  </sheetViews>
  <sheetFormatPr defaultColWidth="9.140625" defaultRowHeight="15"/>
  <cols>
    <col min="1" max="1" width="5.140625" customWidth="1"/>
    <col min="2" max="2" width="32.140625" customWidth="1"/>
    <col min="3" max="3" width="25.85546875" customWidth="1"/>
    <col min="4" max="4" width="17.28515625" customWidth="1"/>
    <col min="5" max="5" width="16.5703125" customWidth="1"/>
    <col min="6" max="6" width="18.42578125" customWidth="1"/>
    <col min="7" max="7" width="17.7109375" customWidth="1"/>
    <col min="8" max="8" width="19.5703125" customWidth="1"/>
    <col min="9" max="9" width="21.85546875" customWidth="1"/>
    <col min="10" max="10" width="20.85546875" customWidth="1"/>
    <col min="11" max="11" width="24.85546875" customWidth="1"/>
  </cols>
  <sheetData>
    <row r="2" spans="2:14" ht="21">
      <c r="B2" s="169" t="s">
        <v>940</v>
      </c>
      <c r="E2" s="509" t="s">
        <v>151</v>
      </c>
    </row>
    <row r="3" spans="2:14" ht="15.75">
      <c r="C3" s="166"/>
    </row>
    <row r="5" spans="2:14" ht="15" customHeight="1">
      <c r="B5" s="681" t="s">
        <v>253</v>
      </c>
      <c r="C5" s="679" t="s">
        <v>941</v>
      </c>
      <c r="D5" s="663" t="s">
        <v>942</v>
      </c>
      <c r="E5" s="663"/>
      <c r="F5" s="663"/>
      <c r="G5" s="663"/>
      <c r="H5" s="732" t="s">
        <v>943</v>
      </c>
      <c r="I5" s="842"/>
      <c r="J5" s="842"/>
      <c r="K5" s="841"/>
    </row>
    <row r="6" spans="2:14" ht="21" customHeight="1">
      <c r="B6" s="843"/>
      <c r="C6" s="683"/>
      <c r="D6" s="663" t="s">
        <v>944</v>
      </c>
      <c r="E6" s="663"/>
      <c r="F6" s="663" t="s">
        <v>945</v>
      </c>
      <c r="G6" s="663"/>
      <c r="H6" s="732" t="s">
        <v>944</v>
      </c>
      <c r="I6" s="841"/>
      <c r="J6" s="732" t="s">
        <v>945</v>
      </c>
      <c r="K6" s="841"/>
    </row>
    <row r="7" spans="2:14">
      <c r="B7" s="682"/>
      <c r="C7" s="680"/>
      <c r="D7" s="314" t="s">
        <v>946</v>
      </c>
      <c r="E7" s="314" t="s">
        <v>947</v>
      </c>
      <c r="F7" s="314" t="s">
        <v>946</v>
      </c>
      <c r="G7" s="314" t="s">
        <v>947</v>
      </c>
      <c r="H7" s="314" t="s">
        <v>946</v>
      </c>
      <c r="I7" s="314" t="s">
        <v>947</v>
      </c>
      <c r="J7" s="314" t="s">
        <v>946</v>
      </c>
      <c r="K7" s="314" t="s">
        <v>947</v>
      </c>
    </row>
    <row r="8" spans="2:14">
      <c r="B8" s="12">
        <v>1</v>
      </c>
      <c r="C8" s="59" t="s">
        <v>948</v>
      </c>
      <c r="D8" s="286">
        <v>0</v>
      </c>
      <c r="E8" s="295">
        <v>140</v>
      </c>
      <c r="F8" s="286">
        <v>0</v>
      </c>
      <c r="G8" s="295">
        <v>4</v>
      </c>
      <c r="H8" s="286">
        <v>0</v>
      </c>
      <c r="I8" s="286">
        <v>0</v>
      </c>
      <c r="J8" s="286">
        <v>0</v>
      </c>
      <c r="K8" s="286">
        <v>0</v>
      </c>
    </row>
    <row r="9" spans="2:14">
      <c r="B9" s="12">
        <v>2</v>
      </c>
      <c r="C9" s="59" t="s">
        <v>949</v>
      </c>
      <c r="D9" s="286">
        <v>0</v>
      </c>
      <c r="E9" s="295">
        <v>77</v>
      </c>
      <c r="F9" s="286">
        <v>0</v>
      </c>
      <c r="G9" s="295">
        <v>90</v>
      </c>
      <c r="H9" s="286">
        <v>0</v>
      </c>
      <c r="I9" s="286">
        <v>0</v>
      </c>
      <c r="J9" s="286">
        <v>0</v>
      </c>
      <c r="K9" s="286">
        <v>0</v>
      </c>
    </row>
    <row r="10" spans="2:14">
      <c r="B10" s="12">
        <v>3</v>
      </c>
      <c r="C10" s="59" t="s">
        <v>950</v>
      </c>
      <c r="D10" s="286">
        <v>0</v>
      </c>
      <c r="E10" s="286">
        <v>0</v>
      </c>
      <c r="F10" s="286">
        <v>0</v>
      </c>
      <c r="G10" s="286">
        <v>0</v>
      </c>
      <c r="H10" s="286">
        <v>0</v>
      </c>
      <c r="I10" s="286">
        <v>0</v>
      </c>
      <c r="J10" s="286">
        <v>0</v>
      </c>
      <c r="K10" s="286">
        <v>0</v>
      </c>
    </row>
    <row r="11" spans="2:14">
      <c r="B11" s="12">
        <v>4</v>
      </c>
      <c r="C11" s="59" t="s">
        <v>951</v>
      </c>
      <c r="D11" s="286">
        <v>0</v>
      </c>
      <c r="E11" s="286">
        <v>0</v>
      </c>
      <c r="F11" s="286">
        <v>0</v>
      </c>
      <c r="G11" s="286">
        <v>0</v>
      </c>
      <c r="H11" s="286">
        <v>0</v>
      </c>
      <c r="I11" s="286">
        <v>0</v>
      </c>
      <c r="J11" s="286">
        <v>0</v>
      </c>
      <c r="K11" s="286">
        <v>0</v>
      </c>
      <c r="N11" s="481"/>
    </row>
    <row r="12" spans="2:14">
      <c r="B12" s="12">
        <v>5</v>
      </c>
      <c r="C12" s="59" t="s">
        <v>952</v>
      </c>
      <c r="D12" s="286">
        <v>0</v>
      </c>
      <c r="E12" s="286">
        <v>0</v>
      </c>
      <c r="F12" s="286">
        <v>0</v>
      </c>
      <c r="G12" s="286">
        <v>0</v>
      </c>
      <c r="H12" s="286">
        <v>0</v>
      </c>
      <c r="I12" s="286">
        <v>0</v>
      </c>
      <c r="J12" s="286">
        <v>0</v>
      </c>
      <c r="K12" s="286">
        <v>0</v>
      </c>
    </row>
    <row r="13" spans="2:14">
      <c r="B13" s="12">
        <v>6</v>
      </c>
      <c r="C13" s="59" t="s">
        <v>953</v>
      </c>
      <c r="D13" s="286">
        <v>0</v>
      </c>
      <c r="E13" s="286">
        <v>0</v>
      </c>
      <c r="F13" s="286">
        <v>0</v>
      </c>
      <c r="G13" s="286">
        <v>0</v>
      </c>
      <c r="H13" s="286">
        <v>0</v>
      </c>
      <c r="I13" s="286">
        <v>0</v>
      </c>
      <c r="J13" s="286">
        <v>0</v>
      </c>
      <c r="K13" s="286">
        <v>0</v>
      </c>
    </row>
    <row r="14" spans="2:14">
      <c r="B14" s="12">
        <v>7</v>
      </c>
      <c r="C14" s="59" t="s">
        <v>954</v>
      </c>
      <c r="D14" s="286">
        <v>0</v>
      </c>
      <c r="E14" s="286">
        <v>0</v>
      </c>
      <c r="F14" s="286">
        <v>0</v>
      </c>
      <c r="G14" s="286">
        <v>0</v>
      </c>
      <c r="H14" s="286">
        <v>0</v>
      </c>
      <c r="I14" s="286">
        <v>0</v>
      </c>
      <c r="J14" s="286">
        <v>0</v>
      </c>
      <c r="K14" s="286">
        <v>0</v>
      </c>
    </row>
    <row r="15" spans="2:14">
      <c r="B15" s="12">
        <v>8</v>
      </c>
      <c r="C15" s="59" t="s">
        <v>955</v>
      </c>
      <c r="D15" s="286">
        <v>0</v>
      </c>
      <c r="E15" s="286">
        <v>0</v>
      </c>
      <c r="F15" s="286">
        <v>0</v>
      </c>
      <c r="G15" s="286">
        <v>0</v>
      </c>
      <c r="H15" s="286">
        <v>0</v>
      </c>
      <c r="I15" s="286">
        <v>0</v>
      </c>
      <c r="J15" s="286">
        <v>0</v>
      </c>
      <c r="K15" s="286">
        <v>0</v>
      </c>
    </row>
    <row r="16" spans="2:14">
      <c r="B16" s="403">
        <v>9</v>
      </c>
      <c r="C16" s="392" t="s">
        <v>251</v>
      </c>
      <c r="D16" s="402">
        <v>0</v>
      </c>
      <c r="E16" s="398">
        <f>SUM(E8:E15)</f>
        <v>217</v>
      </c>
      <c r="F16" s="402">
        <v>0</v>
      </c>
      <c r="G16" s="398">
        <f>SUM(G8:G15)</f>
        <v>94</v>
      </c>
      <c r="H16" s="402">
        <v>0</v>
      </c>
      <c r="I16" s="402">
        <v>0</v>
      </c>
      <c r="J16" s="402">
        <v>0</v>
      </c>
      <c r="K16" s="402">
        <v>0</v>
      </c>
    </row>
    <row r="17" spans="3:14">
      <c r="C17" s="6"/>
      <c r="D17" s="6"/>
      <c r="E17" s="6"/>
      <c r="F17" s="6"/>
      <c r="G17" s="6"/>
      <c r="H17" s="6"/>
      <c r="I17" s="6"/>
      <c r="J17" s="6"/>
      <c r="K17" s="6"/>
    </row>
    <row r="18" spans="3:14">
      <c r="N18" s="15"/>
    </row>
    <row r="43" spans="6:6">
      <c r="F43" s="4"/>
    </row>
  </sheetData>
  <mergeCells count="8">
    <mergeCell ref="J6:K6"/>
    <mergeCell ref="H6:I6"/>
    <mergeCell ref="H5:K5"/>
    <mergeCell ref="B5:B7"/>
    <mergeCell ref="C5:C7"/>
    <mergeCell ref="D5:G5"/>
    <mergeCell ref="D6:E6"/>
    <mergeCell ref="F6:G6"/>
  </mergeCells>
  <hyperlinks>
    <hyperlink ref="E2" location="'Index '!A1" display="Return to index" xr:uid="{99F31C1F-230C-4EB7-AD56-1B3CA9898D4C}"/>
  </hyperlinks>
  <pageMargins left="0.70866141732283472" right="0.70866141732283472" top="0.74803149606299213" bottom="0.74803149606299213" header="0.31496062992125984" footer="0.31496062992125984"/>
  <pageSetup paperSize="9" scale="58"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pageSetUpPr fitToPage="1"/>
  </sheetPr>
  <dimension ref="B2:N43"/>
  <sheetViews>
    <sheetView showGridLines="0" zoomScale="90" zoomScaleNormal="90" zoomScalePageLayoutView="90" workbookViewId="0">
      <selection activeCell="M24" sqref="M24"/>
    </sheetView>
  </sheetViews>
  <sheetFormatPr defaultColWidth="9.140625" defaultRowHeight="15"/>
  <cols>
    <col min="1" max="1" width="5.28515625" style="14" customWidth="1"/>
    <col min="2" max="2" width="9.140625" style="14"/>
    <col min="3" max="3" width="86.7109375" style="14" customWidth="1"/>
    <col min="4" max="4" width="18" style="14" customWidth="1"/>
    <col min="5" max="5" width="17.42578125" style="14" customWidth="1"/>
    <col min="6" max="16384" width="9.140625" style="14"/>
  </cols>
  <sheetData>
    <row r="2" spans="2:14" ht="21">
      <c r="B2" s="169" t="s">
        <v>956</v>
      </c>
      <c r="D2" s="509" t="s">
        <v>151</v>
      </c>
    </row>
    <row r="3" spans="2:14" ht="15.75">
      <c r="C3" s="16"/>
    </row>
    <row r="4" spans="2:14" ht="20.100000000000001" customHeight="1">
      <c r="B4" s="17"/>
      <c r="C4" s="18"/>
      <c r="D4" s="17"/>
      <c r="E4" s="17"/>
    </row>
    <row r="5" spans="2:14" ht="30" customHeight="1">
      <c r="B5" s="724" t="s">
        <v>253</v>
      </c>
      <c r="C5" s="725"/>
      <c r="D5" s="314" t="s">
        <v>957</v>
      </c>
      <c r="E5" s="314" t="s">
        <v>884</v>
      </c>
    </row>
    <row r="6" spans="2:14" ht="20.100000000000001" customHeight="1">
      <c r="B6" s="395">
        <v>1</v>
      </c>
      <c r="C6" s="316" t="s">
        <v>958</v>
      </c>
      <c r="D6" s="405">
        <f>D7+SUM(D13:D15)</f>
        <v>56</v>
      </c>
      <c r="E6" s="405">
        <f>E7+SUM(E13:E15)</f>
        <v>28</v>
      </c>
    </row>
    <row r="7" spans="2:14" ht="29.25" customHeight="1">
      <c r="B7" s="96">
        <v>2</v>
      </c>
      <c r="C7" s="59" t="s">
        <v>959</v>
      </c>
      <c r="D7" s="255">
        <v>32</v>
      </c>
      <c r="E7" s="255">
        <v>16</v>
      </c>
    </row>
    <row r="8" spans="2:14" ht="20.100000000000001" customHeight="1">
      <c r="B8" s="96">
        <v>3</v>
      </c>
      <c r="C8" s="59" t="s">
        <v>960</v>
      </c>
      <c r="D8" s="294">
        <v>0</v>
      </c>
      <c r="E8" s="294">
        <v>0</v>
      </c>
    </row>
    <row r="9" spans="2:14" ht="20.100000000000001" customHeight="1">
      <c r="B9" s="96">
        <v>4</v>
      </c>
      <c r="C9" s="59" t="s">
        <v>961</v>
      </c>
      <c r="D9" s="255">
        <v>32</v>
      </c>
      <c r="E9" s="255">
        <v>16</v>
      </c>
    </row>
    <row r="10" spans="2:14" ht="20.100000000000001" customHeight="1">
      <c r="B10" s="96">
        <v>5</v>
      </c>
      <c r="C10" s="59" t="s">
        <v>962</v>
      </c>
      <c r="D10" s="294">
        <v>0</v>
      </c>
      <c r="E10" s="294">
        <v>0</v>
      </c>
    </row>
    <row r="11" spans="2:14" ht="20.100000000000001" customHeight="1">
      <c r="B11" s="96">
        <v>6</v>
      </c>
      <c r="C11" s="59" t="s">
        <v>963</v>
      </c>
      <c r="D11" s="294">
        <v>0</v>
      </c>
      <c r="E11" s="294">
        <v>0</v>
      </c>
      <c r="N11" s="482"/>
    </row>
    <row r="12" spans="2:14" ht="20.100000000000001" customHeight="1">
      <c r="B12" s="96">
        <v>7</v>
      </c>
      <c r="C12" s="59" t="s">
        <v>964</v>
      </c>
      <c r="D12" s="294">
        <v>0</v>
      </c>
      <c r="E12" s="606"/>
    </row>
    <row r="13" spans="2:14" ht="20.100000000000001" customHeight="1">
      <c r="B13" s="96">
        <v>8</v>
      </c>
      <c r="C13" s="59" t="s">
        <v>965</v>
      </c>
      <c r="D13" s="255">
        <v>24</v>
      </c>
      <c r="E13" s="255">
        <v>12</v>
      </c>
    </row>
    <row r="14" spans="2:14" ht="20.100000000000001" customHeight="1">
      <c r="B14" s="96">
        <v>9</v>
      </c>
      <c r="C14" s="59" t="s">
        <v>966</v>
      </c>
      <c r="D14" s="294">
        <v>0</v>
      </c>
      <c r="E14" s="294">
        <v>0</v>
      </c>
    </row>
    <row r="15" spans="2:14" ht="20.100000000000001" customHeight="1">
      <c r="B15" s="96">
        <v>10</v>
      </c>
      <c r="C15" s="59" t="s">
        <v>967</v>
      </c>
      <c r="D15" s="294">
        <v>0</v>
      </c>
      <c r="E15" s="294">
        <v>0</v>
      </c>
    </row>
    <row r="16" spans="2:14" ht="20.100000000000001" customHeight="1">
      <c r="B16" s="395">
        <v>11</v>
      </c>
      <c r="C16" s="338" t="s">
        <v>968</v>
      </c>
      <c r="D16" s="404"/>
      <c r="E16" s="402"/>
    </row>
    <row r="17" spans="2:5" ht="32.25" customHeight="1">
      <c r="B17" s="96">
        <v>12</v>
      </c>
      <c r="C17" s="59" t="s">
        <v>969</v>
      </c>
      <c r="D17" s="294">
        <v>0</v>
      </c>
      <c r="E17" s="294">
        <v>0</v>
      </c>
    </row>
    <row r="18" spans="2:5" ht="20.100000000000001" customHeight="1">
      <c r="B18" s="96">
        <v>13</v>
      </c>
      <c r="C18" s="59" t="s">
        <v>960</v>
      </c>
      <c r="D18" s="294">
        <v>0</v>
      </c>
      <c r="E18" s="294">
        <v>0</v>
      </c>
    </row>
    <row r="19" spans="2:5" ht="20.100000000000001" customHeight="1">
      <c r="B19" s="96">
        <v>14</v>
      </c>
      <c r="C19" s="59" t="s">
        <v>961</v>
      </c>
      <c r="D19" s="294">
        <v>0</v>
      </c>
      <c r="E19" s="294">
        <v>0</v>
      </c>
    </row>
    <row r="20" spans="2:5" ht="20.100000000000001" customHeight="1">
      <c r="B20" s="96">
        <v>15</v>
      </c>
      <c r="C20" s="59" t="s">
        <v>962</v>
      </c>
      <c r="D20" s="294">
        <v>0</v>
      </c>
      <c r="E20" s="294">
        <v>0</v>
      </c>
    </row>
    <row r="21" spans="2:5" ht="20.100000000000001" customHeight="1">
      <c r="B21" s="96">
        <v>16</v>
      </c>
      <c r="C21" s="59" t="s">
        <v>963</v>
      </c>
      <c r="D21" s="294">
        <v>0</v>
      </c>
      <c r="E21" s="294">
        <v>0</v>
      </c>
    </row>
    <row r="22" spans="2:5" ht="20.100000000000001" customHeight="1">
      <c r="B22" s="96">
        <v>17</v>
      </c>
      <c r="C22" s="59" t="s">
        <v>964</v>
      </c>
      <c r="D22" s="294">
        <v>0</v>
      </c>
      <c r="E22" s="606"/>
    </row>
    <row r="23" spans="2:5" ht="20.100000000000001" customHeight="1">
      <c r="B23" s="96">
        <v>18</v>
      </c>
      <c r="C23" s="59" t="s">
        <v>965</v>
      </c>
      <c r="D23" s="294">
        <v>0</v>
      </c>
      <c r="E23" s="294">
        <v>0</v>
      </c>
    </row>
    <row r="24" spans="2:5" ht="20.100000000000001" customHeight="1">
      <c r="B24" s="96">
        <v>19</v>
      </c>
      <c r="C24" s="59" t="s">
        <v>966</v>
      </c>
      <c r="D24" s="294">
        <v>0</v>
      </c>
      <c r="E24" s="294">
        <v>0</v>
      </c>
    </row>
    <row r="25" spans="2:5" ht="20.100000000000001" customHeight="1">
      <c r="B25" s="96">
        <v>20</v>
      </c>
      <c r="C25" s="59" t="s">
        <v>967</v>
      </c>
      <c r="D25" s="294">
        <v>0</v>
      </c>
      <c r="E25" s="294">
        <v>0</v>
      </c>
    </row>
    <row r="43" spans="6:6">
      <c r="F43" s="471"/>
    </row>
  </sheetData>
  <mergeCells count="1">
    <mergeCell ref="B5:C5"/>
  </mergeCells>
  <hyperlinks>
    <hyperlink ref="D2" location="'Index '!A1" display="Return to index" xr:uid="{86604480-1181-401A-A1F8-EC43B412039E}"/>
  </hyperlinks>
  <pageMargins left="0.70866141732283472" right="0.70866141732283472" top="0.74803149606299213" bottom="0.74803149606299213" header="0.31496062992125984" footer="0.31496062992125984"/>
  <pageSetup paperSize="9" scale="9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pageSetUpPr fitToPage="1"/>
  </sheetPr>
  <dimension ref="B1:N42"/>
  <sheetViews>
    <sheetView showGridLines="0" zoomScale="90" zoomScaleNormal="90" workbookViewId="0">
      <selection activeCell="H18" sqref="H18"/>
    </sheetView>
  </sheetViews>
  <sheetFormatPr defaultColWidth="11.42578125" defaultRowHeight="15"/>
  <cols>
    <col min="1" max="1" width="4.140625" customWidth="1"/>
    <col min="2" max="2" width="18.7109375" customWidth="1"/>
    <col min="3" max="3" width="39.42578125" customWidth="1"/>
    <col min="4" max="5" width="15.28515625" customWidth="1"/>
    <col min="6" max="6" width="14.28515625" customWidth="1"/>
  </cols>
  <sheetData>
    <row r="1" spans="2:14">
      <c r="C1" s="61"/>
    </row>
    <row r="2" spans="2:14" s="39" customFormat="1" ht="21">
      <c r="B2" s="169" t="s">
        <v>970</v>
      </c>
      <c r="C2" s="168"/>
      <c r="D2" s="167"/>
      <c r="E2" s="62"/>
      <c r="F2" s="509" t="s">
        <v>151</v>
      </c>
    </row>
    <row r="3" spans="2:14" s="39" customFormat="1" ht="21">
      <c r="B3" s="172"/>
      <c r="C3" s="168"/>
      <c r="D3" s="167"/>
      <c r="E3" s="62"/>
    </row>
    <row r="4" spans="2:14" s="39" customFormat="1" ht="21">
      <c r="B4" s="172"/>
      <c r="C4" s="168"/>
      <c r="D4" s="167"/>
      <c r="E4" s="62"/>
    </row>
    <row r="5" spans="2:14" ht="33.6" customHeight="1">
      <c r="B5" s="724" t="s">
        <v>253</v>
      </c>
      <c r="C5" s="725"/>
      <c r="D5" s="406" t="s">
        <v>971</v>
      </c>
    </row>
    <row r="6" spans="2:14">
      <c r="B6" s="407" t="s">
        <v>972</v>
      </c>
      <c r="C6" s="408"/>
      <c r="D6" s="409"/>
    </row>
    <row r="7" spans="2:14">
      <c r="B7" s="245">
        <v>1</v>
      </c>
      <c r="C7" s="58" t="s">
        <v>973</v>
      </c>
      <c r="D7" s="246">
        <v>5747.1104690000002</v>
      </c>
    </row>
    <row r="8" spans="2:14">
      <c r="B8" s="245">
        <v>2</v>
      </c>
      <c r="C8" s="58" t="s">
        <v>974</v>
      </c>
      <c r="D8" s="246">
        <v>553.54818</v>
      </c>
    </row>
    <row r="9" spans="2:14">
      <c r="B9" s="245">
        <v>3</v>
      </c>
      <c r="C9" s="58" t="s">
        <v>975</v>
      </c>
      <c r="D9" s="568">
        <v>130.65543099999999</v>
      </c>
    </row>
    <row r="10" spans="2:14">
      <c r="B10" s="245">
        <v>4</v>
      </c>
      <c r="C10" s="247" t="s">
        <v>976</v>
      </c>
      <c r="D10" s="294">
        <v>0</v>
      </c>
      <c r="N10" s="481"/>
    </row>
    <row r="11" spans="2:14">
      <c r="B11" s="407" t="s">
        <v>977</v>
      </c>
      <c r="C11" s="408"/>
      <c r="D11" s="409"/>
    </row>
    <row r="12" spans="2:14">
      <c r="B12" s="245">
        <v>5</v>
      </c>
      <c r="C12" s="247" t="s">
        <v>978</v>
      </c>
      <c r="D12" s="227">
        <v>0</v>
      </c>
    </row>
    <row r="13" spans="2:14">
      <c r="B13" s="245">
        <v>6</v>
      </c>
      <c r="C13" s="58" t="s">
        <v>979</v>
      </c>
      <c r="D13" s="248">
        <v>2.525595</v>
      </c>
    </row>
    <row r="14" spans="2:14">
      <c r="B14" s="245">
        <v>7</v>
      </c>
      <c r="C14" s="247" t="s">
        <v>980</v>
      </c>
      <c r="D14" s="565">
        <v>0</v>
      </c>
    </row>
    <row r="15" spans="2:14">
      <c r="B15" s="245">
        <v>8</v>
      </c>
      <c r="C15" s="247" t="s">
        <v>981</v>
      </c>
      <c r="D15" s="227">
        <v>0</v>
      </c>
    </row>
    <row r="16" spans="2:14">
      <c r="B16" s="315">
        <v>9</v>
      </c>
      <c r="C16" s="408" t="s">
        <v>251</v>
      </c>
      <c r="D16" s="410">
        <v>6433.8396750000002</v>
      </c>
    </row>
    <row r="20" spans="3:5">
      <c r="C20" s="844"/>
      <c r="D20" s="844"/>
      <c r="E20" s="844"/>
    </row>
    <row r="42" spans="6:6">
      <c r="F42" s="4"/>
    </row>
  </sheetData>
  <mergeCells count="2">
    <mergeCell ref="C20:E20"/>
    <mergeCell ref="B5:C5"/>
  </mergeCells>
  <hyperlinks>
    <hyperlink ref="F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pageSetUpPr fitToPage="1"/>
  </sheetPr>
  <dimension ref="B1:N43"/>
  <sheetViews>
    <sheetView zoomScale="90" zoomScaleNormal="90" workbookViewId="0">
      <selection activeCell="A18" sqref="A18"/>
    </sheetView>
  </sheetViews>
  <sheetFormatPr defaultColWidth="8.7109375" defaultRowHeight="15"/>
  <cols>
    <col min="1" max="1" width="4.5703125" style="27" customWidth="1"/>
    <col min="2" max="2" width="11.140625" style="27" customWidth="1"/>
    <col min="3" max="3" width="28.42578125" style="27" customWidth="1"/>
    <col min="4" max="4" width="17.42578125" style="27" customWidth="1"/>
    <col min="5" max="5" width="17.85546875" style="27" customWidth="1"/>
    <col min="6" max="6" width="19.85546875" style="27" customWidth="1"/>
    <col min="7" max="7" width="19.42578125" style="27" customWidth="1"/>
    <col min="8" max="16384" width="8.7109375" style="27"/>
  </cols>
  <sheetData>
    <row r="1" spans="2:14">
      <c r="J1" s="119"/>
    </row>
    <row r="2" spans="2:14" ht="21">
      <c r="B2" s="169" t="s">
        <v>982</v>
      </c>
      <c r="C2" s="120"/>
      <c r="D2" s="121"/>
      <c r="E2" s="120"/>
      <c r="F2" s="120"/>
      <c r="G2" s="509" t="s">
        <v>151</v>
      </c>
      <c r="H2" s="120"/>
      <c r="I2" s="120"/>
      <c r="J2" s="120"/>
    </row>
    <row r="3" spans="2:14">
      <c r="B3" s="120" t="s">
        <v>983</v>
      </c>
      <c r="C3" s="120"/>
      <c r="D3" s="120"/>
      <c r="E3" s="120"/>
      <c r="F3" s="120"/>
      <c r="G3" s="120"/>
      <c r="H3" s="120"/>
      <c r="I3" s="120"/>
      <c r="J3" s="120"/>
    </row>
    <row r="4" spans="2:14">
      <c r="C4" s="120"/>
      <c r="D4" s="120"/>
      <c r="E4" s="120"/>
      <c r="F4" s="120"/>
      <c r="G4" s="120"/>
      <c r="H4" s="120"/>
      <c r="I4" s="120"/>
      <c r="J4" s="120"/>
    </row>
    <row r="5" spans="2:14">
      <c r="C5" s="120"/>
      <c r="D5" s="120"/>
      <c r="E5" s="120"/>
      <c r="F5" s="120"/>
      <c r="G5" s="120"/>
      <c r="H5" s="120"/>
      <c r="I5" s="120"/>
      <c r="J5" s="120"/>
    </row>
    <row r="6" spans="2:14" ht="37.5" customHeight="1">
      <c r="B6" s="847"/>
      <c r="C6" s="847" t="s">
        <v>984</v>
      </c>
      <c r="D6" s="845" t="s">
        <v>985</v>
      </c>
      <c r="E6" s="846"/>
      <c r="F6" s="845" t="s">
        <v>986</v>
      </c>
      <c r="G6" s="846"/>
    </row>
    <row r="7" spans="2:14">
      <c r="B7" s="848"/>
      <c r="C7" s="848"/>
      <c r="D7" s="411" t="s">
        <v>2</v>
      </c>
      <c r="E7" s="528" t="s">
        <v>154</v>
      </c>
      <c r="F7" s="528" t="s">
        <v>2</v>
      </c>
      <c r="G7" s="528" t="s">
        <v>154</v>
      </c>
    </row>
    <row r="8" spans="2:14">
      <c r="B8" s="122">
        <v>1</v>
      </c>
      <c r="C8" s="123" t="s">
        <v>987</v>
      </c>
      <c r="D8" s="232">
        <v>-30</v>
      </c>
      <c r="E8" s="232">
        <v>-45.325788067199994</v>
      </c>
      <c r="F8" s="459">
        <v>291</v>
      </c>
      <c r="G8" s="459">
        <v>413</v>
      </c>
    </row>
    <row r="9" spans="2:14">
      <c r="B9" s="122">
        <v>2</v>
      </c>
      <c r="C9" s="124" t="s">
        <v>988</v>
      </c>
      <c r="D9" s="460">
        <v>29</v>
      </c>
      <c r="E9" s="460">
        <v>44.399630889200004</v>
      </c>
      <c r="F9" s="232">
        <v>-292</v>
      </c>
      <c r="G9" s="232">
        <v>-273</v>
      </c>
    </row>
    <row r="10" spans="2:14">
      <c r="B10" s="122">
        <v>3</v>
      </c>
      <c r="C10" s="123" t="s">
        <v>989</v>
      </c>
      <c r="D10" s="232">
        <v>-57</v>
      </c>
      <c r="E10" s="232">
        <v>-44.551326247663397</v>
      </c>
      <c r="F10" s="606"/>
      <c r="G10" s="606"/>
    </row>
    <row r="11" spans="2:14">
      <c r="B11" s="122">
        <v>4</v>
      </c>
      <c r="C11" s="123" t="s">
        <v>990</v>
      </c>
      <c r="D11" s="460">
        <v>49</v>
      </c>
      <c r="E11" s="460">
        <v>33.650334467563091</v>
      </c>
      <c r="F11" s="606"/>
      <c r="G11" s="606"/>
      <c r="N11" s="480"/>
    </row>
    <row r="12" spans="2:14">
      <c r="B12" s="122">
        <v>5</v>
      </c>
      <c r="C12" s="123" t="s">
        <v>991</v>
      </c>
      <c r="D12" s="460">
        <v>31</v>
      </c>
      <c r="E12" s="460">
        <v>11.489558871999531</v>
      </c>
      <c r="F12" s="606"/>
      <c r="G12" s="606"/>
    </row>
    <row r="13" spans="2:14">
      <c r="B13" s="125">
        <v>6</v>
      </c>
      <c r="C13" s="123" t="s">
        <v>992</v>
      </c>
      <c r="D13" s="232">
        <v>-32</v>
      </c>
      <c r="E13" s="232">
        <v>-12.328206338226083</v>
      </c>
      <c r="F13" s="606"/>
      <c r="G13" s="606"/>
    </row>
    <row r="43" spans="6:6">
      <c r="F43" s="469"/>
    </row>
  </sheetData>
  <mergeCells count="4">
    <mergeCell ref="F6:G6"/>
    <mergeCell ref="D6:E6"/>
    <mergeCell ref="C6:C7"/>
    <mergeCell ref="B6:B7"/>
  </mergeCells>
  <hyperlinks>
    <hyperlink ref="G2" location="'Index '!A1" display="Return to index" xr:uid="{CC1589A5-EBB7-4EBD-A673-2DD5BF1F1FEF}"/>
  </hyperlinks>
  <pageMargins left="0.7" right="0.7" top="0.75" bottom="0.75" header="0.3" footer="0.3"/>
  <pageSetup paperSize="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081C-D2EC-4D9A-8AF7-0F447EAE5D44}">
  <sheetPr>
    <pageSetUpPr fitToPage="1"/>
  </sheetPr>
  <dimension ref="B2:N44"/>
  <sheetViews>
    <sheetView zoomScale="90" zoomScaleNormal="90" workbookViewId="0">
      <selection activeCell="A6" sqref="A6:XFD6"/>
    </sheetView>
  </sheetViews>
  <sheetFormatPr defaultColWidth="9.140625" defaultRowHeight="15"/>
  <cols>
    <col min="1" max="1" width="4.5703125" style="27" customWidth="1"/>
    <col min="2" max="2" width="13.5703125" style="27" customWidth="1"/>
    <col min="3" max="3" width="59.42578125" style="37" customWidth="1"/>
    <col min="4" max="4" width="118.28515625" style="27" customWidth="1"/>
    <col min="5" max="5" width="17.140625" style="27" customWidth="1"/>
    <col min="6" max="16384" width="9.140625" style="27"/>
  </cols>
  <sheetData>
    <row r="2" spans="2:14" ht="21">
      <c r="B2" s="169" t="s">
        <v>993</v>
      </c>
    </row>
    <row r="3" spans="2:14">
      <c r="B3" s="37" t="s">
        <v>994</v>
      </c>
      <c r="E3" s="509" t="s">
        <v>151</v>
      </c>
    </row>
    <row r="4" spans="2:14">
      <c r="B4" s="39"/>
    </row>
    <row r="5" spans="2:14">
      <c r="D5" s="126"/>
      <c r="E5" s="126"/>
    </row>
    <row r="6" spans="2:14">
      <c r="B6" s="314" t="s">
        <v>995</v>
      </c>
      <c r="C6" s="663" t="s">
        <v>996</v>
      </c>
      <c r="D6" s="663"/>
      <c r="E6" s="28"/>
    </row>
    <row r="7" spans="2:14">
      <c r="B7" s="414"/>
      <c r="C7" s="395" t="s">
        <v>997</v>
      </c>
      <c r="D7" s="415"/>
      <c r="E7" s="28"/>
    </row>
    <row r="8" spans="2:14" ht="391.5" customHeight="1">
      <c r="B8" s="36" t="s">
        <v>998</v>
      </c>
      <c r="C8" s="56" t="s">
        <v>999</v>
      </c>
      <c r="D8" s="541" t="s">
        <v>1000</v>
      </c>
      <c r="E8" s="28"/>
    </row>
    <row r="9" spans="2:14" ht="166.5" customHeight="1">
      <c r="B9" s="36" t="s">
        <v>1001</v>
      </c>
      <c r="C9" s="56" t="s">
        <v>1002</v>
      </c>
      <c r="D9" s="542" t="s">
        <v>1003</v>
      </c>
      <c r="E9" s="28"/>
    </row>
    <row r="10" spans="2:14" ht="267.75" customHeight="1">
      <c r="B10" s="36" t="s">
        <v>1004</v>
      </c>
      <c r="C10" s="56" t="s">
        <v>1005</v>
      </c>
      <c r="D10" s="543" t="s">
        <v>1006</v>
      </c>
      <c r="E10" s="28"/>
    </row>
    <row r="11" spans="2:14" ht="72" customHeight="1">
      <c r="B11" s="36" t="s">
        <v>1007</v>
      </c>
      <c r="C11" s="56" t="s">
        <v>1008</v>
      </c>
      <c r="D11" s="251" t="s">
        <v>1009</v>
      </c>
      <c r="E11" s="28"/>
    </row>
    <row r="12" spans="2:14">
      <c r="B12" s="414"/>
      <c r="C12" s="395" t="s">
        <v>1010</v>
      </c>
      <c r="D12" s="416"/>
      <c r="E12" s="28"/>
      <c r="N12" s="480"/>
    </row>
    <row r="13" spans="2:14" ht="127.5" customHeight="1">
      <c r="B13" s="108" t="s">
        <v>1011</v>
      </c>
      <c r="C13" s="56" t="s">
        <v>1012</v>
      </c>
      <c r="D13" s="251" t="s">
        <v>1013</v>
      </c>
      <c r="E13" s="127"/>
    </row>
    <row r="14" spans="2:14" ht="50.25" customHeight="1">
      <c r="B14" s="108" t="s">
        <v>1014</v>
      </c>
      <c r="C14" s="56" t="s">
        <v>1015</v>
      </c>
      <c r="D14" s="250" t="s">
        <v>1016</v>
      </c>
      <c r="E14" s="127"/>
    </row>
    <row r="15" spans="2:14" ht="75">
      <c r="B15" s="36" t="s">
        <v>1017</v>
      </c>
      <c r="C15" s="56" t="s">
        <v>1018</v>
      </c>
      <c r="D15" s="569" t="s">
        <v>1019</v>
      </c>
      <c r="E15" s="28"/>
    </row>
    <row r="16" spans="2:14" ht="33.75" customHeight="1">
      <c r="B16" s="36" t="s">
        <v>1020</v>
      </c>
      <c r="C16" s="56" t="s">
        <v>1021</v>
      </c>
      <c r="D16" s="250" t="s">
        <v>1022</v>
      </c>
      <c r="E16" s="127"/>
    </row>
    <row r="17" spans="2:5" ht="33.75" customHeight="1">
      <c r="B17" s="36" t="s">
        <v>1023</v>
      </c>
      <c r="C17" s="56" t="s">
        <v>1024</v>
      </c>
      <c r="D17" s="250" t="s">
        <v>1025</v>
      </c>
      <c r="E17" s="127"/>
    </row>
    <row r="18" spans="2:5">
      <c r="B18" s="414"/>
      <c r="C18" s="395" t="s">
        <v>1026</v>
      </c>
      <c r="D18" s="416"/>
      <c r="E18" s="127"/>
    </row>
    <row r="19" spans="2:5" ht="138" customHeight="1">
      <c r="B19" s="36" t="s">
        <v>1027</v>
      </c>
      <c r="C19" s="56" t="s">
        <v>1028</v>
      </c>
      <c r="D19" s="544" t="s">
        <v>1029</v>
      </c>
      <c r="E19" s="127"/>
    </row>
    <row r="20" spans="2:5" ht="106.5" customHeight="1">
      <c r="B20" s="36" t="s">
        <v>1030</v>
      </c>
      <c r="C20" s="56" t="s">
        <v>1031</v>
      </c>
      <c r="D20" s="251" t="s">
        <v>1032</v>
      </c>
      <c r="E20" s="127"/>
    </row>
    <row r="21" spans="2:5" ht="57" customHeight="1">
      <c r="B21" s="36" t="s">
        <v>1033</v>
      </c>
      <c r="C21" s="56" t="s">
        <v>1034</v>
      </c>
      <c r="D21" s="508" t="s">
        <v>1035</v>
      </c>
      <c r="E21" s="28"/>
    </row>
    <row r="22" spans="2:5" ht="156.75" customHeight="1">
      <c r="B22" s="36" t="s">
        <v>1036</v>
      </c>
      <c r="C22" s="56" t="s">
        <v>1037</v>
      </c>
      <c r="D22" s="534" t="s">
        <v>1038</v>
      </c>
      <c r="E22" s="28"/>
    </row>
    <row r="23" spans="2:5" ht="100.5" customHeight="1">
      <c r="B23" s="36" t="s">
        <v>1039</v>
      </c>
      <c r="C23" s="56" t="s">
        <v>1040</v>
      </c>
      <c r="D23" s="545" t="s">
        <v>1041</v>
      </c>
      <c r="E23" s="127"/>
    </row>
    <row r="24" spans="2:5" ht="74.25" customHeight="1">
      <c r="B24" s="36" t="s">
        <v>1042</v>
      </c>
      <c r="C24" s="56" t="s">
        <v>1043</v>
      </c>
      <c r="D24" s="251" t="s">
        <v>1044</v>
      </c>
      <c r="E24" s="127"/>
    </row>
    <row r="25" spans="2:5" ht="267" customHeight="1">
      <c r="B25" s="36" t="s">
        <v>1045</v>
      </c>
      <c r="C25" s="56" t="s">
        <v>1046</v>
      </c>
      <c r="D25" s="543" t="s">
        <v>1047</v>
      </c>
      <c r="E25" s="127"/>
    </row>
    <row r="26" spans="2:5" ht="54" customHeight="1">
      <c r="B26" s="36" t="s">
        <v>1048</v>
      </c>
      <c r="C26" s="56" t="s">
        <v>1049</v>
      </c>
      <c r="D26" s="250" t="s">
        <v>1050</v>
      </c>
      <c r="E26" s="127"/>
    </row>
    <row r="27" spans="2:5" ht="108.75" customHeight="1">
      <c r="B27" s="36" t="s">
        <v>1051</v>
      </c>
      <c r="C27" s="56" t="s">
        <v>1052</v>
      </c>
      <c r="D27" s="250" t="s">
        <v>1053</v>
      </c>
      <c r="E27" s="127"/>
    </row>
    <row r="44" spans="6:6">
      <c r="F44" s="469"/>
    </row>
  </sheetData>
  <mergeCells count="1">
    <mergeCell ref="C6:D6"/>
  </mergeCells>
  <hyperlinks>
    <hyperlink ref="E3" location="'Index '!A1" display="Return to index" xr:uid="{ADC5048B-733A-43BE-8CF4-93CAB13A9E73}"/>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09F-60A4-42B2-84B4-6E51A6583E66}">
  <sheetPr>
    <pageSetUpPr fitToPage="1"/>
  </sheetPr>
  <dimension ref="B2:N44"/>
  <sheetViews>
    <sheetView zoomScale="90" zoomScaleNormal="90" workbookViewId="0">
      <selection activeCell="S8" sqref="S8"/>
    </sheetView>
  </sheetViews>
  <sheetFormatPr defaultColWidth="9.140625" defaultRowHeight="15"/>
  <cols>
    <col min="1" max="1" width="4.28515625" style="37" customWidth="1"/>
    <col min="2" max="2" width="12.85546875" style="37" customWidth="1"/>
    <col min="3" max="3" width="94.42578125" style="37" customWidth="1"/>
    <col min="4" max="4" width="100.5703125" style="37" customWidth="1"/>
    <col min="5" max="5" width="13.85546875" style="37" customWidth="1"/>
    <col min="6" max="16384" width="9.140625" style="37"/>
  </cols>
  <sheetData>
    <row r="2" spans="2:14" ht="21">
      <c r="B2" s="169" t="s">
        <v>1054</v>
      </c>
      <c r="E2" s="509" t="s">
        <v>151</v>
      </c>
    </row>
    <row r="3" spans="2:14">
      <c r="B3" s="37" t="s">
        <v>994</v>
      </c>
    </row>
    <row r="4" spans="2:14">
      <c r="B4" s="224"/>
    </row>
    <row r="5" spans="2:14">
      <c r="D5" s="130"/>
    </row>
    <row r="6" spans="2:14">
      <c r="B6" s="314" t="s">
        <v>995</v>
      </c>
      <c r="C6" s="663" t="s">
        <v>996</v>
      </c>
      <c r="D6" s="663"/>
    </row>
    <row r="7" spans="2:14">
      <c r="B7" s="414"/>
      <c r="C7" s="417" t="s">
        <v>997</v>
      </c>
      <c r="D7" s="414"/>
    </row>
    <row r="8" spans="2:14" ht="326.25" customHeight="1">
      <c r="B8" s="36" t="s">
        <v>998</v>
      </c>
      <c r="C8" s="56" t="s">
        <v>1055</v>
      </c>
      <c r="D8" s="508" t="s">
        <v>1056</v>
      </c>
    </row>
    <row r="9" spans="2:14" ht="144" customHeight="1">
      <c r="B9" s="36" t="s">
        <v>1001</v>
      </c>
      <c r="C9" s="56" t="s">
        <v>1057</v>
      </c>
      <c r="D9" s="546" t="s">
        <v>1058</v>
      </c>
    </row>
    <row r="10" spans="2:14" ht="36.75" customHeight="1">
      <c r="B10" s="36" t="s">
        <v>1004</v>
      </c>
      <c r="C10" s="56" t="s">
        <v>1059</v>
      </c>
      <c r="D10" s="250" t="s">
        <v>1060</v>
      </c>
    </row>
    <row r="11" spans="2:14">
      <c r="B11" s="414"/>
      <c r="C11" s="417" t="s">
        <v>1010</v>
      </c>
      <c r="D11" s="414"/>
    </row>
    <row r="12" spans="2:14" ht="57.75" customHeight="1">
      <c r="B12" s="36" t="s">
        <v>1007</v>
      </c>
      <c r="C12" s="56" t="s">
        <v>1061</v>
      </c>
      <c r="D12" s="849" t="s">
        <v>1062</v>
      </c>
      <c r="N12" s="479"/>
    </row>
    <row r="13" spans="2:14" ht="33.75" customHeight="1">
      <c r="B13" s="131" t="s">
        <v>1023</v>
      </c>
      <c r="C13" s="220" t="s">
        <v>1063</v>
      </c>
      <c r="D13" s="850"/>
    </row>
    <row r="14" spans="2:14" ht="31.5" customHeight="1">
      <c r="B14" s="131" t="s">
        <v>1064</v>
      </c>
      <c r="C14" s="220" t="s">
        <v>1065</v>
      </c>
      <c r="D14" s="851"/>
    </row>
    <row r="15" spans="2:14" ht="30" customHeight="1">
      <c r="B15" s="131" t="s">
        <v>1066</v>
      </c>
      <c r="C15" s="220" t="s">
        <v>1067</v>
      </c>
      <c r="D15" s="851"/>
    </row>
    <row r="16" spans="2:14" ht="33" customHeight="1">
      <c r="B16" s="131" t="s">
        <v>1068</v>
      </c>
      <c r="C16" s="220" t="s">
        <v>1069</v>
      </c>
      <c r="D16" s="852"/>
    </row>
    <row r="17" spans="2:4" ht="50.25" customHeight="1">
      <c r="B17" s="108" t="s">
        <v>1011</v>
      </c>
      <c r="C17" s="56" t="s">
        <v>1070</v>
      </c>
      <c r="D17" s="250" t="s">
        <v>1071</v>
      </c>
    </row>
    <row r="18" spans="2:4" ht="34.5" customHeight="1">
      <c r="B18" s="108" t="s">
        <v>1014</v>
      </c>
      <c r="C18" s="56" t="s">
        <v>1072</v>
      </c>
      <c r="D18" s="547" t="s">
        <v>1073</v>
      </c>
    </row>
    <row r="19" spans="2:4" ht="84.75" customHeight="1">
      <c r="B19" s="36" t="s">
        <v>1017</v>
      </c>
      <c r="C19" s="56" t="s">
        <v>1074</v>
      </c>
      <c r="D19" s="251" t="s">
        <v>1075</v>
      </c>
    </row>
    <row r="20" spans="2:4">
      <c r="B20" s="414"/>
      <c r="C20" s="417" t="s">
        <v>1026</v>
      </c>
      <c r="D20" s="414"/>
    </row>
    <row r="21" spans="2:4" ht="85.5" customHeight="1">
      <c r="B21" s="36" t="s">
        <v>1020</v>
      </c>
      <c r="C21" s="56" t="s">
        <v>1076</v>
      </c>
      <c r="D21" s="251" t="s">
        <v>1077</v>
      </c>
    </row>
    <row r="22" spans="2:4" ht="266.25" customHeight="1">
      <c r="B22" s="36" t="s">
        <v>1023</v>
      </c>
      <c r="C22" s="56" t="s">
        <v>1078</v>
      </c>
      <c r="D22" s="251" t="s">
        <v>1079</v>
      </c>
    </row>
    <row r="23" spans="2:4" ht="21.75" customHeight="1">
      <c r="B23" s="36" t="s">
        <v>1027</v>
      </c>
      <c r="C23" s="56" t="s">
        <v>1080</v>
      </c>
      <c r="D23" s="570" t="s">
        <v>1081</v>
      </c>
    </row>
    <row r="24" spans="2:4" ht="31.5" customHeight="1">
      <c r="B24" s="36" t="s">
        <v>1030</v>
      </c>
      <c r="C24" s="56" t="s">
        <v>1082</v>
      </c>
      <c r="D24" s="252" t="s">
        <v>1083</v>
      </c>
    </row>
    <row r="25" spans="2:4" ht="58.5" customHeight="1">
      <c r="B25" s="36" t="s">
        <v>1033</v>
      </c>
      <c r="C25" s="56" t="s">
        <v>1084</v>
      </c>
      <c r="D25" s="253" t="s">
        <v>1085</v>
      </c>
    </row>
    <row r="26" spans="2:4" ht="132" customHeight="1">
      <c r="B26" s="36" t="s">
        <v>1036</v>
      </c>
      <c r="C26" s="56" t="s">
        <v>1052</v>
      </c>
      <c r="D26" s="251" t="s">
        <v>1086</v>
      </c>
    </row>
    <row r="44" spans="6:6">
      <c r="F44" s="148"/>
    </row>
  </sheetData>
  <mergeCells count="2">
    <mergeCell ref="C6:D6"/>
    <mergeCell ref="D12:D16"/>
  </mergeCells>
  <hyperlinks>
    <hyperlink ref="E2" location="'Index '!A1" display="Return to index" xr:uid="{3A82D9C5-9A9D-4FCD-AFCC-D6C3A7D0FCFD}"/>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1516-94E3-43EF-A259-4BACA860F000}">
  <sheetPr>
    <pageSetUpPr fitToPage="1"/>
  </sheetPr>
  <dimension ref="B2:N49"/>
  <sheetViews>
    <sheetView zoomScale="90" zoomScaleNormal="90" workbookViewId="0">
      <selection activeCell="K12" sqref="K12"/>
    </sheetView>
  </sheetViews>
  <sheetFormatPr defaultColWidth="9.140625" defaultRowHeight="15"/>
  <cols>
    <col min="1" max="1" width="6.5703125" style="27" customWidth="1"/>
    <col min="2" max="2" width="16.85546875" style="27" customWidth="1"/>
    <col min="3" max="3" width="93" style="27" bestFit="1" customWidth="1"/>
    <col min="4" max="4" width="85.42578125" style="27" customWidth="1"/>
    <col min="5" max="5" width="14" style="27" customWidth="1"/>
    <col min="6" max="16384" width="9.140625" style="27"/>
  </cols>
  <sheetData>
    <row r="2" spans="2:14" ht="22.5" customHeight="1">
      <c r="B2" s="169" t="s">
        <v>1087</v>
      </c>
      <c r="E2" s="509" t="s">
        <v>151</v>
      </c>
    </row>
    <row r="3" spans="2:14">
      <c r="B3" s="632" t="s">
        <v>994</v>
      </c>
    </row>
    <row r="4" spans="2:14" ht="15.75">
      <c r="B4" s="45"/>
    </row>
    <row r="5" spans="2:14">
      <c r="D5" s="126"/>
    </row>
    <row r="6" spans="2:14">
      <c r="B6" s="314" t="s">
        <v>995</v>
      </c>
      <c r="C6" s="663" t="s">
        <v>996</v>
      </c>
      <c r="D6" s="663"/>
    </row>
    <row r="7" spans="2:14">
      <c r="B7" s="318"/>
      <c r="C7" s="391" t="s">
        <v>1088</v>
      </c>
      <c r="D7" s="318"/>
    </row>
    <row r="8" spans="2:14" ht="62.25" customHeight="1">
      <c r="B8" s="36" t="s">
        <v>631</v>
      </c>
      <c r="C8" s="529" t="s">
        <v>1089</v>
      </c>
      <c r="D8" s="250" t="s">
        <v>1090</v>
      </c>
    </row>
    <row r="9" spans="2:14" ht="57.75" customHeight="1">
      <c r="B9" s="36" t="s">
        <v>633</v>
      </c>
      <c r="C9" s="529" t="s">
        <v>1091</v>
      </c>
      <c r="D9" s="251" t="s">
        <v>1092</v>
      </c>
    </row>
    <row r="10" spans="2:14" ht="34.5" customHeight="1">
      <c r="B10" s="36" t="s">
        <v>636</v>
      </c>
      <c r="C10" s="529" t="s">
        <v>1093</v>
      </c>
      <c r="D10" s="853" t="s">
        <v>1094</v>
      </c>
    </row>
    <row r="11" spans="2:14" ht="30" customHeight="1">
      <c r="B11" s="530" t="s">
        <v>308</v>
      </c>
      <c r="C11" s="531" t="s">
        <v>1095</v>
      </c>
      <c r="D11" s="854"/>
    </row>
    <row r="12" spans="2:14" ht="25.5" customHeight="1">
      <c r="B12" s="530" t="s">
        <v>1096</v>
      </c>
      <c r="C12" s="531" t="s">
        <v>1097</v>
      </c>
      <c r="D12" s="854"/>
      <c r="N12" s="480"/>
    </row>
    <row r="13" spans="2:14" ht="30.75" customHeight="1">
      <c r="B13" s="530" t="s">
        <v>1098</v>
      </c>
      <c r="C13" s="531" t="s">
        <v>1099</v>
      </c>
      <c r="D13" s="854"/>
    </row>
    <row r="14" spans="2:14" ht="33.75" customHeight="1">
      <c r="B14" s="530" t="s">
        <v>1100</v>
      </c>
      <c r="C14" s="531" t="s">
        <v>1101</v>
      </c>
      <c r="D14" s="854"/>
    </row>
    <row r="15" spans="2:14" ht="27.75" customHeight="1">
      <c r="B15" s="530" t="s">
        <v>1102</v>
      </c>
      <c r="C15" s="531" t="s">
        <v>1103</v>
      </c>
      <c r="D15" s="854"/>
    </row>
    <row r="16" spans="2:14" ht="21" customHeight="1">
      <c r="B16" s="530" t="s">
        <v>1104</v>
      </c>
      <c r="C16" s="531" t="s">
        <v>1105</v>
      </c>
      <c r="D16" s="855"/>
    </row>
    <row r="17" spans="2:4" ht="39.75" customHeight="1">
      <c r="B17" s="318"/>
      <c r="C17" s="391" t="s">
        <v>1106</v>
      </c>
      <c r="D17" s="318"/>
    </row>
    <row r="18" spans="2:4" ht="30">
      <c r="B18" s="129" t="s">
        <v>639</v>
      </c>
      <c r="C18" s="529" t="s">
        <v>1107</v>
      </c>
      <c r="D18" s="853" t="s">
        <v>1108</v>
      </c>
    </row>
    <row r="19" spans="2:4">
      <c r="B19" s="530" t="s">
        <v>308</v>
      </c>
      <c r="C19" s="531" t="s">
        <v>1095</v>
      </c>
      <c r="D19" s="854"/>
    </row>
    <row r="20" spans="2:4">
      <c r="B20" s="530" t="s">
        <v>1096</v>
      </c>
      <c r="C20" s="531" t="s">
        <v>1097</v>
      </c>
      <c r="D20" s="854"/>
    </row>
    <row r="21" spans="2:4">
      <c r="B21" s="530" t="s">
        <v>1098</v>
      </c>
      <c r="C21" s="531" t="s">
        <v>1099</v>
      </c>
      <c r="D21" s="854"/>
    </row>
    <row r="22" spans="2:4">
      <c r="B22" s="530" t="s">
        <v>1100</v>
      </c>
      <c r="C22" s="531" t="s">
        <v>1101</v>
      </c>
      <c r="D22" s="854"/>
    </row>
    <row r="23" spans="2:4">
      <c r="B23" s="530" t="s">
        <v>1102</v>
      </c>
      <c r="C23" s="531" t="s">
        <v>1103</v>
      </c>
      <c r="D23" s="854"/>
    </row>
    <row r="24" spans="2:4">
      <c r="B24" s="530" t="s">
        <v>1104</v>
      </c>
      <c r="C24" s="531" t="s">
        <v>1105</v>
      </c>
      <c r="D24" s="855"/>
    </row>
    <row r="44" spans="6:6" ht="39.75" customHeight="1">
      <c r="F44" s="469"/>
    </row>
    <row r="49" ht="39.75" customHeight="1"/>
  </sheetData>
  <mergeCells count="3">
    <mergeCell ref="C6:D6"/>
    <mergeCell ref="D10:D16"/>
    <mergeCell ref="D18:D24"/>
  </mergeCells>
  <hyperlinks>
    <hyperlink ref="E2" location="'Index '!A1" display="Return to index" xr:uid="{98D6EAF0-1495-4356-A941-ED457819C358}"/>
  </hyperlinks>
  <pageMargins left="0.7" right="0.7" top="0.75" bottom="0.75" header="0.3" footer="0.3"/>
  <pageSetup paperSize="9" scale="67"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74C6-0A12-4F0D-A794-4C70DF1E6A18}">
  <sheetPr>
    <pageSetUpPr fitToPage="1"/>
  </sheetPr>
  <dimension ref="A2:U79"/>
  <sheetViews>
    <sheetView topLeftCell="A13" zoomScale="90" zoomScaleNormal="90" workbookViewId="0">
      <selection activeCell="M69" sqref="M69"/>
    </sheetView>
  </sheetViews>
  <sheetFormatPr defaultColWidth="8.85546875" defaultRowHeight="12.75"/>
  <cols>
    <col min="1" max="1" width="5.42578125" style="132" customWidth="1"/>
    <col min="2" max="2" width="25.28515625" style="132" customWidth="1"/>
    <col min="3" max="3" width="92.42578125" style="132" customWidth="1"/>
    <col min="4" max="4" width="21.5703125" style="132" customWidth="1"/>
    <col min="5" max="5" width="27" style="132" bestFit="1" customWidth="1"/>
    <col min="6" max="13" width="21.5703125" style="132" customWidth="1"/>
    <col min="14" max="14" width="23.5703125" style="132" customWidth="1"/>
    <col min="15" max="18" width="21" style="132" customWidth="1"/>
    <col min="19" max="19" width="17.42578125" style="132" bestFit="1" customWidth="1"/>
    <col min="20" max="16384" width="8.85546875" style="132"/>
  </cols>
  <sheetData>
    <row r="2" spans="2:19" ht="21">
      <c r="B2" s="169" t="s">
        <v>1109</v>
      </c>
      <c r="F2" s="509" t="s">
        <v>151</v>
      </c>
    </row>
    <row r="3" spans="2:19" ht="15">
      <c r="C3" s="128"/>
    </row>
    <row r="4" spans="2:19" ht="15">
      <c r="C4" s="128"/>
    </row>
    <row r="5" spans="2:19" ht="76.5" customHeight="1">
      <c r="B5" s="681" t="s">
        <v>253</v>
      </c>
      <c r="C5" s="684" t="s">
        <v>1110</v>
      </c>
      <c r="D5" s="728" t="s">
        <v>1111</v>
      </c>
      <c r="E5" s="857"/>
      <c r="F5" s="857"/>
      <c r="G5" s="857"/>
      <c r="H5" s="858"/>
      <c r="I5" s="728" t="s">
        <v>1112</v>
      </c>
      <c r="J5" s="857"/>
      <c r="K5" s="858"/>
      <c r="L5" s="728" t="s">
        <v>1113</v>
      </c>
      <c r="M5" s="858"/>
      <c r="N5" s="679" t="s">
        <v>1114</v>
      </c>
      <c r="O5" s="679" t="s">
        <v>1115</v>
      </c>
      <c r="P5" s="679" t="s">
        <v>1116</v>
      </c>
      <c r="Q5" s="679" t="s">
        <v>1117</v>
      </c>
      <c r="R5" s="679" t="s">
        <v>1118</v>
      </c>
      <c r="S5" s="679" t="s">
        <v>1119</v>
      </c>
    </row>
    <row r="6" spans="2:19" ht="120" customHeight="1">
      <c r="B6" s="682"/>
      <c r="C6" s="686"/>
      <c r="D6" s="418"/>
      <c r="E6" s="571" t="s">
        <v>1120</v>
      </c>
      <c r="F6" s="571" t="s">
        <v>1121</v>
      </c>
      <c r="G6" s="572" t="s">
        <v>1122</v>
      </c>
      <c r="H6" s="572" t="s">
        <v>876</v>
      </c>
      <c r="I6" s="419"/>
      <c r="J6" s="571" t="s">
        <v>1123</v>
      </c>
      <c r="K6" s="571" t="s">
        <v>876</v>
      </c>
      <c r="L6" s="420"/>
      <c r="M6" s="561" t="s">
        <v>1124</v>
      </c>
      <c r="N6" s="680"/>
      <c r="O6" s="680"/>
      <c r="P6" s="680"/>
      <c r="Q6" s="680"/>
      <c r="R6" s="680"/>
      <c r="S6" s="680"/>
    </row>
    <row r="7" spans="2:19" ht="15">
      <c r="B7" s="631">
        <v>1</v>
      </c>
      <c r="C7" s="421" t="s">
        <v>1125</v>
      </c>
      <c r="D7" s="421"/>
      <c r="E7" s="421"/>
      <c r="F7" s="421"/>
      <c r="G7" s="421"/>
      <c r="H7" s="421"/>
      <c r="I7" s="421"/>
      <c r="J7" s="421"/>
      <c r="K7" s="421"/>
      <c r="L7" s="395"/>
      <c r="M7" s="395"/>
      <c r="N7" s="422"/>
      <c r="O7" s="422"/>
      <c r="P7" s="422"/>
      <c r="Q7" s="422"/>
      <c r="R7" s="422"/>
      <c r="S7" s="422"/>
    </row>
    <row r="8" spans="2:19" ht="15">
      <c r="B8" s="141">
        <v>2</v>
      </c>
      <c r="C8" s="297" t="s">
        <v>1126</v>
      </c>
      <c r="D8" s="501">
        <v>3020</v>
      </c>
      <c r="E8" s="286">
        <v>0</v>
      </c>
      <c r="F8" s="286">
        <v>0</v>
      </c>
      <c r="G8" s="501">
        <v>32</v>
      </c>
      <c r="H8" s="501">
        <v>901</v>
      </c>
      <c r="I8" s="501">
        <v>-323</v>
      </c>
      <c r="J8" s="501">
        <v>-60</v>
      </c>
      <c r="K8" s="501">
        <v>-256</v>
      </c>
      <c r="L8" s="286">
        <v>68886</v>
      </c>
      <c r="M8" s="286">
        <v>0</v>
      </c>
      <c r="N8" s="286">
        <v>0</v>
      </c>
      <c r="O8" s="501">
        <v>1235</v>
      </c>
      <c r="P8" s="501">
        <v>287</v>
      </c>
      <c r="Q8" s="501">
        <v>1027</v>
      </c>
      <c r="R8" s="501">
        <v>470</v>
      </c>
      <c r="S8" s="501">
        <v>11</v>
      </c>
    </row>
    <row r="9" spans="2:19" ht="15">
      <c r="B9" s="141">
        <v>3</v>
      </c>
      <c r="C9" s="297" t="s">
        <v>1127</v>
      </c>
      <c r="D9" s="501">
        <v>28</v>
      </c>
      <c r="E9" s="286">
        <v>0</v>
      </c>
      <c r="F9" s="286">
        <v>0</v>
      </c>
      <c r="G9" s="501">
        <v>15</v>
      </c>
      <c r="H9" s="286">
        <v>0</v>
      </c>
      <c r="I9" s="286">
        <v>0</v>
      </c>
      <c r="J9" s="286">
        <v>0</v>
      </c>
      <c r="K9" s="286">
        <v>0</v>
      </c>
      <c r="L9" s="286">
        <v>590</v>
      </c>
      <c r="M9" s="286">
        <v>0</v>
      </c>
      <c r="N9" s="286">
        <v>0</v>
      </c>
      <c r="O9" s="501">
        <v>8</v>
      </c>
      <c r="P9" s="501">
        <v>4</v>
      </c>
      <c r="Q9" s="286">
        <v>0</v>
      </c>
      <c r="R9" s="501">
        <v>15</v>
      </c>
      <c r="S9" s="501">
        <v>3</v>
      </c>
    </row>
    <row r="10" spans="2:19" ht="15">
      <c r="B10" s="141">
        <v>4</v>
      </c>
      <c r="C10" s="300" t="s">
        <v>1128</v>
      </c>
      <c r="D10" s="286">
        <v>0</v>
      </c>
      <c r="E10" s="286">
        <v>0</v>
      </c>
      <c r="F10" s="286">
        <v>0</v>
      </c>
      <c r="G10" s="286">
        <v>0</v>
      </c>
      <c r="H10" s="286">
        <v>0</v>
      </c>
      <c r="I10" s="286">
        <v>0</v>
      </c>
      <c r="J10" s="286">
        <v>0</v>
      </c>
      <c r="K10" s="286">
        <v>0</v>
      </c>
      <c r="L10" s="286">
        <v>0</v>
      </c>
      <c r="M10" s="286">
        <v>0</v>
      </c>
      <c r="N10" s="286">
        <v>0</v>
      </c>
      <c r="O10" s="286">
        <v>0</v>
      </c>
      <c r="P10" s="286">
        <v>0</v>
      </c>
      <c r="Q10" s="286">
        <v>0</v>
      </c>
      <c r="R10" s="286">
        <v>0</v>
      </c>
      <c r="S10" s="286">
        <v>0</v>
      </c>
    </row>
    <row r="11" spans="2:19" ht="15">
      <c r="B11" s="141">
        <v>5</v>
      </c>
      <c r="C11" s="300" t="s">
        <v>1129</v>
      </c>
      <c r="D11" s="286">
        <v>0</v>
      </c>
      <c r="E11" s="286">
        <v>0</v>
      </c>
      <c r="F11" s="286">
        <v>0</v>
      </c>
      <c r="G11" s="286">
        <v>0</v>
      </c>
      <c r="H11" s="286">
        <v>0</v>
      </c>
      <c r="I11" s="286">
        <v>0</v>
      </c>
      <c r="J11" s="286">
        <v>0</v>
      </c>
      <c r="K11" s="286">
        <v>0</v>
      </c>
      <c r="L11" s="286">
        <v>0</v>
      </c>
      <c r="M11" s="286">
        <v>0</v>
      </c>
      <c r="N11" s="286">
        <v>0</v>
      </c>
      <c r="O11" s="286">
        <v>0</v>
      </c>
      <c r="P11" s="286">
        <v>0</v>
      </c>
      <c r="Q11" s="286">
        <v>0</v>
      </c>
      <c r="R11" s="286">
        <v>0</v>
      </c>
      <c r="S11" s="286">
        <v>0</v>
      </c>
    </row>
    <row r="12" spans="2:19" ht="15">
      <c r="B12" s="141">
        <v>6</v>
      </c>
      <c r="C12" s="300" t="s">
        <v>1130</v>
      </c>
      <c r="D12" s="286">
        <v>0</v>
      </c>
      <c r="E12" s="286">
        <v>0</v>
      </c>
      <c r="F12" s="286">
        <v>0</v>
      </c>
      <c r="G12" s="286">
        <v>0</v>
      </c>
      <c r="H12" s="286">
        <v>0</v>
      </c>
      <c r="I12" s="286">
        <v>0</v>
      </c>
      <c r="J12" s="286">
        <v>0</v>
      </c>
      <c r="K12" s="286">
        <v>0</v>
      </c>
      <c r="L12" s="286">
        <v>0</v>
      </c>
      <c r="M12" s="286">
        <v>0</v>
      </c>
      <c r="N12" s="286">
        <v>0</v>
      </c>
      <c r="O12" s="286">
        <v>0</v>
      </c>
      <c r="P12" s="286">
        <v>0</v>
      </c>
      <c r="Q12" s="286">
        <v>0</v>
      </c>
      <c r="R12" s="286">
        <v>0</v>
      </c>
      <c r="S12" s="286">
        <v>0</v>
      </c>
    </row>
    <row r="13" spans="2:19" ht="15">
      <c r="B13" s="141">
        <v>7</v>
      </c>
      <c r="C13" s="300" t="s">
        <v>1131</v>
      </c>
      <c r="D13" s="501">
        <v>27</v>
      </c>
      <c r="E13" s="286">
        <v>0</v>
      </c>
      <c r="F13" s="286">
        <v>0</v>
      </c>
      <c r="G13" s="501">
        <v>15</v>
      </c>
      <c r="H13" s="286">
        <v>0</v>
      </c>
      <c r="I13" s="286">
        <v>0</v>
      </c>
      <c r="J13" s="286">
        <v>0</v>
      </c>
      <c r="K13" s="286">
        <v>0</v>
      </c>
      <c r="L13" s="286">
        <v>590</v>
      </c>
      <c r="M13" s="286">
        <v>0</v>
      </c>
      <c r="N13" s="286">
        <v>0</v>
      </c>
      <c r="O13" s="501">
        <v>8</v>
      </c>
      <c r="P13" s="501">
        <v>4</v>
      </c>
      <c r="Q13" s="286">
        <v>0</v>
      </c>
      <c r="R13" s="501">
        <v>15</v>
      </c>
      <c r="S13" s="501">
        <v>3</v>
      </c>
    </row>
    <row r="14" spans="2:19" ht="15">
      <c r="B14" s="141">
        <v>8</v>
      </c>
      <c r="C14" s="300" t="s">
        <v>1132</v>
      </c>
      <c r="D14" s="286">
        <v>0</v>
      </c>
      <c r="E14" s="286">
        <v>0</v>
      </c>
      <c r="F14" s="286">
        <v>0</v>
      </c>
      <c r="G14" s="286">
        <v>0</v>
      </c>
      <c r="H14" s="286">
        <v>0</v>
      </c>
      <c r="I14" s="286">
        <v>0</v>
      </c>
      <c r="J14" s="286">
        <v>0</v>
      </c>
      <c r="K14" s="286">
        <v>0</v>
      </c>
      <c r="L14" s="286">
        <v>0</v>
      </c>
      <c r="M14" s="286">
        <v>0</v>
      </c>
      <c r="N14" s="286">
        <v>0</v>
      </c>
      <c r="O14" s="286">
        <v>0</v>
      </c>
      <c r="P14" s="286">
        <v>0</v>
      </c>
      <c r="Q14" s="286">
        <v>0</v>
      </c>
      <c r="R14" s="286">
        <v>0</v>
      </c>
      <c r="S14" s="286">
        <v>0</v>
      </c>
    </row>
    <row r="15" spans="2:19" ht="15">
      <c r="B15" s="141">
        <v>9</v>
      </c>
      <c r="C15" s="297" t="s">
        <v>1133</v>
      </c>
      <c r="D15" s="501">
        <v>1098</v>
      </c>
      <c r="E15" s="286">
        <v>0</v>
      </c>
      <c r="F15" s="286">
        <v>0</v>
      </c>
      <c r="G15" s="501">
        <v>80</v>
      </c>
      <c r="H15" s="501">
        <v>112</v>
      </c>
      <c r="I15" s="501">
        <v>-45</v>
      </c>
      <c r="J15" s="501">
        <v>-10</v>
      </c>
      <c r="K15" s="501">
        <v>-33</v>
      </c>
      <c r="L15" s="286">
        <v>10643</v>
      </c>
      <c r="M15" s="286">
        <v>0</v>
      </c>
      <c r="N15" s="286">
        <v>0</v>
      </c>
      <c r="O15" s="501">
        <v>605</v>
      </c>
      <c r="P15" s="501">
        <v>28</v>
      </c>
      <c r="Q15" s="501">
        <v>15</v>
      </c>
      <c r="R15" s="501">
        <v>451</v>
      </c>
      <c r="S15" s="501">
        <v>1</v>
      </c>
    </row>
    <row r="16" spans="2:19" ht="15">
      <c r="B16" s="141">
        <v>10</v>
      </c>
      <c r="C16" s="300" t="s">
        <v>1134</v>
      </c>
      <c r="D16" s="501">
        <v>55</v>
      </c>
      <c r="E16" s="286">
        <v>0</v>
      </c>
      <c r="F16" s="286">
        <v>0</v>
      </c>
      <c r="G16" s="501">
        <v>3</v>
      </c>
      <c r="H16" s="501">
        <v>11</v>
      </c>
      <c r="I16" s="286">
        <v>-1</v>
      </c>
      <c r="J16" s="286">
        <v>0</v>
      </c>
      <c r="K16" s="286">
        <v>-1</v>
      </c>
      <c r="L16" s="286">
        <v>462</v>
      </c>
      <c r="M16" s="286">
        <v>0</v>
      </c>
      <c r="N16" s="286">
        <v>0</v>
      </c>
      <c r="O16" s="501">
        <v>29</v>
      </c>
      <c r="P16" s="286">
        <v>4</v>
      </c>
      <c r="Q16" s="286">
        <v>0</v>
      </c>
      <c r="R16" s="501">
        <v>21</v>
      </c>
      <c r="S16" s="501">
        <v>2</v>
      </c>
    </row>
    <row r="17" spans="2:19" ht="15">
      <c r="B17" s="141">
        <v>11</v>
      </c>
      <c r="C17" s="300" t="s">
        <v>1135</v>
      </c>
      <c r="D17" s="286">
        <v>3</v>
      </c>
      <c r="E17" s="286">
        <v>0</v>
      </c>
      <c r="F17" s="286">
        <v>0</v>
      </c>
      <c r="G17" s="286">
        <v>1</v>
      </c>
      <c r="H17" s="286">
        <v>1</v>
      </c>
      <c r="I17" s="286">
        <v>0</v>
      </c>
      <c r="J17" s="286">
        <v>0</v>
      </c>
      <c r="K17" s="286">
        <v>0</v>
      </c>
      <c r="L17" s="286">
        <v>22</v>
      </c>
      <c r="M17" s="286">
        <v>0</v>
      </c>
      <c r="N17" s="286">
        <v>0</v>
      </c>
      <c r="O17" s="286">
        <v>2</v>
      </c>
      <c r="P17" s="286">
        <v>1</v>
      </c>
      <c r="Q17" s="286">
        <v>0</v>
      </c>
      <c r="R17" s="286">
        <v>1</v>
      </c>
      <c r="S17" s="501">
        <v>2</v>
      </c>
    </row>
    <row r="18" spans="2:19" ht="15">
      <c r="B18" s="141">
        <v>12</v>
      </c>
      <c r="C18" s="300" t="s">
        <v>1136</v>
      </c>
      <c r="D18" s="286">
        <v>0</v>
      </c>
      <c r="E18" s="286">
        <v>0</v>
      </c>
      <c r="F18" s="286">
        <v>0</v>
      </c>
      <c r="G18" s="286">
        <v>0</v>
      </c>
      <c r="H18" s="286">
        <v>0</v>
      </c>
      <c r="I18" s="286">
        <v>0</v>
      </c>
      <c r="J18" s="286">
        <v>0</v>
      </c>
      <c r="K18" s="286">
        <v>0</v>
      </c>
      <c r="L18" s="286">
        <v>0</v>
      </c>
      <c r="M18" s="286">
        <v>0</v>
      </c>
      <c r="N18" s="286">
        <v>0</v>
      </c>
      <c r="O18" s="286">
        <v>0</v>
      </c>
      <c r="P18" s="286">
        <v>0</v>
      </c>
      <c r="Q18" s="286">
        <v>0</v>
      </c>
      <c r="R18" s="286">
        <v>0</v>
      </c>
      <c r="S18" s="286">
        <v>0</v>
      </c>
    </row>
    <row r="19" spans="2:19" ht="15">
      <c r="B19" s="141">
        <v>13</v>
      </c>
      <c r="C19" s="300" t="s">
        <v>1137</v>
      </c>
      <c r="D19" s="501">
        <v>5</v>
      </c>
      <c r="E19" s="286">
        <v>0</v>
      </c>
      <c r="F19" s="286">
        <v>0</v>
      </c>
      <c r="G19" s="286">
        <v>0</v>
      </c>
      <c r="H19" s="286">
        <v>2</v>
      </c>
      <c r="I19" s="286">
        <v>-1</v>
      </c>
      <c r="J19" s="286">
        <v>0</v>
      </c>
      <c r="K19" s="286">
        <v>-1</v>
      </c>
      <c r="L19" s="286">
        <v>9</v>
      </c>
      <c r="M19" s="286">
        <v>0</v>
      </c>
      <c r="N19" s="286">
        <v>0</v>
      </c>
      <c r="O19" s="501">
        <v>4</v>
      </c>
      <c r="P19" s="286">
        <v>0</v>
      </c>
      <c r="Q19" s="286">
        <v>0</v>
      </c>
      <c r="R19" s="286">
        <v>1</v>
      </c>
      <c r="S19" s="286">
        <v>0</v>
      </c>
    </row>
    <row r="20" spans="2:19" ht="15">
      <c r="B20" s="141">
        <v>14</v>
      </c>
      <c r="C20" s="300" t="s">
        <v>1138</v>
      </c>
      <c r="D20" s="501">
        <v>24</v>
      </c>
      <c r="E20" s="286">
        <v>0</v>
      </c>
      <c r="F20" s="286">
        <v>0</v>
      </c>
      <c r="G20" s="501">
        <v>9</v>
      </c>
      <c r="H20" s="286">
        <v>0</v>
      </c>
      <c r="I20" s="286">
        <v>0</v>
      </c>
      <c r="J20" s="286">
        <v>0</v>
      </c>
      <c r="K20" s="286">
        <v>0</v>
      </c>
      <c r="L20" s="286">
        <v>4</v>
      </c>
      <c r="M20" s="286">
        <v>0</v>
      </c>
      <c r="N20" s="286">
        <v>0</v>
      </c>
      <c r="O20" s="501">
        <v>24</v>
      </c>
      <c r="P20" s="286">
        <v>0</v>
      </c>
      <c r="Q20" s="286">
        <v>0</v>
      </c>
      <c r="R20" s="286">
        <v>0</v>
      </c>
      <c r="S20" s="501">
        <v>1</v>
      </c>
    </row>
    <row r="21" spans="2:19" ht="15">
      <c r="B21" s="141">
        <v>15</v>
      </c>
      <c r="C21" s="300" t="s">
        <v>1139</v>
      </c>
      <c r="D21" s="286">
        <v>0</v>
      </c>
      <c r="E21" s="286">
        <v>0</v>
      </c>
      <c r="F21" s="286">
        <v>0</v>
      </c>
      <c r="G21" s="286">
        <v>0</v>
      </c>
      <c r="H21" s="286">
        <v>0</v>
      </c>
      <c r="I21" s="286">
        <v>0</v>
      </c>
      <c r="J21" s="286">
        <v>0</v>
      </c>
      <c r="K21" s="286">
        <v>0</v>
      </c>
      <c r="L21" s="286">
        <v>0</v>
      </c>
      <c r="M21" s="286">
        <v>0</v>
      </c>
      <c r="N21" s="286">
        <v>0</v>
      </c>
      <c r="O21" s="286">
        <v>0</v>
      </c>
      <c r="P21" s="286">
        <v>0</v>
      </c>
      <c r="Q21" s="286">
        <v>0</v>
      </c>
      <c r="R21" s="286">
        <v>0</v>
      </c>
      <c r="S21" s="286">
        <v>1</v>
      </c>
    </row>
    <row r="22" spans="2:19" ht="30">
      <c r="B22" s="141">
        <v>16</v>
      </c>
      <c r="C22" s="131" t="s">
        <v>1140</v>
      </c>
      <c r="D22" s="501">
        <v>76</v>
      </c>
      <c r="E22" s="286">
        <v>0</v>
      </c>
      <c r="F22" s="286">
        <v>0</v>
      </c>
      <c r="G22" s="286">
        <v>1</v>
      </c>
      <c r="H22" s="286">
        <v>0</v>
      </c>
      <c r="I22" s="286">
        <v>0</v>
      </c>
      <c r="J22" s="286">
        <v>0</v>
      </c>
      <c r="K22" s="286">
        <v>0</v>
      </c>
      <c r="L22" s="286">
        <v>227</v>
      </c>
      <c r="M22" s="286">
        <v>0</v>
      </c>
      <c r="N22" s="286">
        <v>0</v>
      </c>
      <c r="O22" s="501">
        <v>48</v>
      </c>
      <c r="P22" s="286">
        <v>0</v>
      </c>
      <c r="Q22" s="286">
        <v>0</v>
      </c>
      <c r="R22" s="501">
        <v>28</v>
      </c>
      <c r="S22" s="286">
        <v>0</v>
      </c>
    </row>
    <row r="23" spans="2:19" ht="15">
      <c r="B23" s="141">
        <v>17</v>
      </c>
      <c r="C23" s="300" t="s">
        <v>1141</v>
      </c>
      <c r="D23" s="501">
        <v>128</v>
      </c>
      <c r="E23" s="286">
        <v>0</v>
      </c>
      <c r="F23" s="286">
        <v>0</v>
      </c>
      <c r="G23" s="286">
        <v>0</v>
      </c>
      <c r="H23" s="286">
        <v>0</v>
      </c>
      <c r="I23" s="286">
        <v>0</v>
      </c>
      <c r="J23" s="286">
        <v>0</v>
      </c>
      <c r="K23" s="286">
        <v>0</v>
      </c>
      <c r="L23" s="286">
        <v>669</v>
      </c>
      <c r="M23" s="286">
        <v>0</v>
      </c>
      <c r="N23" s="286">
        <v>0</v>
      </c>
      <c r="O23" s="286">
        <v>0</v>
      </c>
      <c r="P23" s="286">
        <v>0</v>
      </c>
      <c r="Q23" s="286">
        <v>0</v>
      </c>
      <c r="R23" s="501">
        <v>128</v>
      </c>
      <c r="S23" s="286">
        <v>2</v>
      </c>
    </row>
    <row r="24" spans="2:19" ht="15">
      <c r="B24" s="141">
        <v>18</v>
      </c>
      <c r="C24" s="300" t="s">
        <v>1142</v>
      </c>
      <c r="D24" s="501">
        <v>8</v>
      </c>
      <c r="E24" s="286">
        <v>0</v>
      </c>
      <c r="F24" s="286">
        <v>0</v>
      </c>
      <c r="G24" s="286">
        <v>3</v>
      </c>
      <c r="H24" s="286">
        <v>0</v>
      </c>
      <c r="I24" s="286">
        <v>0</v>
      </c>
      <c r="J24" s="286">
        <v>0</v>
      </c>
      <c r="K24" s="286">
        <v>0</v>
      </c>
      <c r="L24" s="286">
        <v>14</v>
      </c>
      <c r="M24" s="286">
        <v>0</v>
      </c>
      <c r="N24" s="286">
        <v>0</v>
      </c>
      <c r="O24" s="501">
        <v>8</v>
      </c>
      <c r="P24" s="286">
        <v>0</v>
      </c>
      <c r="Q24" s="286">
        <v>0</v>
      </c>
      <c r="R24" s="286">
        <v>0</v>
      </c>
      <c r="S24" s="501">
        <v>2</v>
      </c>
    </row>
    <row r="25" spans="2:19" ht="15">
      <c r="B25" s="141">
        <v>19</v>
      </c>
      <c r="C25" s="300" t="s">
        <v>1143</v>
      </c>
      <c r="D25" s="286">
        <v>0</v>
      </c>
      <c r="E25" s="286">
        <v>0</v>
      </c>
      <c r="F25" s="286">
        <v>0</v>
      </c>
      <c r="G25" s="286">
        <v>0</v>
      </c>
      <c r="H25" s="286">
        <v>0</v>
      </c>
      <c r="I25" s="286">
        <v>0</v>
      </c>
      <c r="J25" s="286">
        <v>0</v>
      </c>
      <c r="K25" s="286">
        <v>0</v>
      </c>
      <c r="L25" s="286">
        <v>0</v>
      </c>
      <c r="M25" s="286">
        <v>0</v>
      </c>
      <c r="N25" s="286">
        <v>0</v>
      </c>
      <c r="O25" s="286">
        <v>0</v>
      </c>
      <c r="P25" s="286">
        <v>0</v>
      </c>
      <c r="Q25" s="286">
        <v>0</v>
      </c>
      <c r="R25" s="286">
        <v>0</v>
      </c>
      <c r="S25" s="286">
        <v>0</v>
      </c>
    </row>
    <row r="26" spans="2:19" ht="15">
      <c r="B26" s="141">
        <v>20</v>
      </c>
      <c r="C26" s="300" t="s">
        <v>1144</v>
      </c>
      <c r="D26" s="501">
        <v>55</v>
      </c>
      <c r="E26" s="286">
        <v>0</v>
      </c>
      <c r="F26" s="286">
        <v>0</v>
      </c>
      <c r="G26" s="286">
        <v>3</v>
      </c>
      <c r="H26" s="286">
        <v>2</v>
      </c>
      <c r="I26" s="286">
        <v>0</v>
      </c>
      <c r="J26" s="286">
        <v>0</v>
      </c>
      <c r="K26" s="286">
        <v>0</v>
      </c>
      <c r="L26" s="286">
        <v>143</v>
      </c>
      <c r="M26" s="286">
        <v>0</v>
      </c>
      <c r="N26" s="286">
        <v>0</v>
      </c>
      <c r="O26" s="501">
        <v>10</v>
      </c>
      <c r="P26" s="501">
        <v>6</v>
      </c>
      <c r="Q26" s="286">
        <v>0</v>
      </c>
      <c r="R26" s="501">
        <v>39</v>
      </c>
      <c r="S26" s="501">
        <v>7</v>
      </c>
    </row>
    <row r="27" spans="2:19" ht="15">
      <c r="B27" s="141">
        <v>21</v>
      </c>
      <c r="C27" s="300" t="s">
        <v>1145</v>
      </c>
      <c r="D27" s="501">
        <v>19</v>
      </c>
      <c r="E27" s="286">
        <v>0</v>
      </c>
      <c r="F27" s="286">
        <v>0</v>
      </c>
      <c r="G27" s="286">
        <v>0</v>
      </c>
      <c r="H27" s="286">
        <v>0</v>
      </c>
      <c r="I27" s="286">
        <v>0</v>
      </c>
      <c r="J27" s="286">
        <v>0</v>
      </c>
      <c r="K27" s="286">
        <v>0</v>
      </c>
      <c r="L27" s="286">
        <v>4088</v>
      </c>
      <c r="M27" s="286">
        <v>0</v>
      </c>
      <c r="N27" s="286">
        <v>0</v>
      </c>
      <c r="O27" s="286">
        <v>0</v>
      </c>
      <c r="P27" s="286">
        <v>0</v>
      </c>
      <c r="Q27" s="286">
        <v>0</v>
      </c>
      <c r="R27" s="501">
        <v>19</v>
      </c>
      <c r="S27" s="286">
        <v>0</v>
      </c>
    </row>
    <row r="28" spans="2:19" ht="15">
      <c r="B28" s="141">
        <v>22</v>
      </c>
      <c r="C28" s="300" t="s">
        <v>1146</v>
      </c>
      <c r="D28" s="501">
        <v>47</v>
      </c>
      <c r="E28" s="286">
        <v>0</v>
      </c>
      <c r="F28" s="286">
        <v>0</v>
      </c>
      <c r="G28" s="286">
        <v>0</v>
      </c>
      <c r="H28" s="501">
        <v>0</v>
      </c>
      <c r="I28" s="286">
        <v>0</v>
      </c>
      <c r="J28" s="286">
        <v>0</v>
      </c>
      <c r="K28" s="286">
        <v>0</v>
      </c>
      <c r="L28" s="286">
        <v>76</v>
      </c>
      <c r="M28" s="286">
        <v>0</v>
      </c>
      <c r="N28" s="286">
        <v>0</v>
      </c>
      <c r="O28" s="501">
        <v>39</v>
      </c>
      <c r="P28" s="501">
        <v>5</v>
      </c>
      <c r="Q28" s="286">
        <v>0</v>
      </c>
      <c r="R28" s="286">
        <v>3</v>
      </c>
      <c r="S28" s="501">
        <v>1</v>
      </c>
    </row>
    <row r="29" spans="2:19" ht="15">
      <c r="B29" s="141">
        <v>23</v>
      </c>
      <c r="C29" s="300" t="s">
        <v>1147</v>
      </c>
      <c r="D29" s="501">
        <v>27</v>
      </c>
      <c r="E29" s="286">
        <v>0</v>
      </c>
      <c r="F29" s="286">
        <v>0</v>
      </c>
      <c r="G29" s="286">
        <v>0</v>
      </c>
      <c r="H29" s="286">
        <v>2</v>
      </c>
      <c r="I29" s="286">
        <v>-2</v>
      </c>
      <c r="J29" s="286">
        <v>0</v>
      </c>
      <c r="K29" s="286">
        <v>-2</v>
      </c>
      <c r="L29" s="286">
        <v>3089</v>
      </c>
      <c r="M29" s="286">
        <v>0</v>
      </c>
      <c r="N29" s="286">
        <v>0</v>
      </c>
      <c r="O29" s="501">
        <v>12</v>
      </c>
      <c r="P29" s="286">
        <v>0</v>
      </c>
      <c r="Q29" s="286">
        <v>0</v>
      </c>
      <c r="R29" s="501">
        <v>14</v>
      </c>
      <c r="S29" s="501">
        <v>0</v>
      </c>
    </row>
    <row r="30" spans="2:19" ht="15">
      <c r="B30" s="141">
        <v>24</v>
      </c>
      <c r="C30" s="300" t="s">
        <v>1148</v>
      </c>
      <c r="D30" s="501">
        <v>0</v>
      </c>
      <c r="E30" s="286">
        <v>0</v>
      </c>
      <c r="F30" s="286">
        <v>0</v>
      </c>
      <c r="G30" s="286">
        <v>0</v>
      </c>
      <c r="H30" s="286">
        <v>0</v>
      </c>
      <c r="I30" s="286">
        <v>0</v>
      </c>
      <c r="J30" s="286">
        <v>0</v>
      </c>
      <c r="K30" s="286">
        <v>0</v>
      </c>
      <c r="L30" s="286">
        <v>4</v>
      </c>
      <c r="M30" s="286">
        <v>0</v>
      </c>
      <c r="N30" s="286">
        <v>0</v>
      </c>
      <c r="O30" s="501">
        <v>0</v>
      </c>
      <c r="P30" s="501">
        <v>0</v>
      </c>
      <c r="Q30" s="286">
        <v>0</v>
      </c>
      <c r="R30" s="286">
        <v>0</v>
      </c>
      <c r="S30" s="501">
        <v>0</v>
      </c>
    </row>
    <row r="31" spans="2:19" ht="15">
      <c r="B31" s="141">
        <v>25</v>
      </c>
      <c r="C31" s="300" t="s">
        <v>1149</v>
      </c>
      <c r="D31" s="501">
        <v>183</v>
      </c>
      <c r="E31" s="286">
        <v>0</v>
      </c>
      <c r="F31" s="286">
        <v>0</v>
      </c>
      <c r="G31" s="501">
        <v>17</v>
      </c>
      <c r="H31" s="501">
        <v>7</v>
      </c>
      <c r="I31" s="286">
        <v>-1</v>
      </c>
      <c r="J31" s="286">
        <v>0</v>
      </c>
      <c r="K31" s="286">
        <v>0</v>
      </c>
      <c r="L31" s="286">
        <v>660</v>
      </c>
      <c r="M31" s="286">
        <v>0</v>
      </c>
      <c r="N31" s="286">
        <v>0</v>
      </c>
      <c r="O31" s="501">
        <v>175</v>
      </c>
      <c r="P31" s="501">
        <v>3</v>
      </c>
      <c r="Q31" s="286">
        <v>5</v>
      </c>
      <c r="R31" s="286">
        <v>0</v>
      </c>
      <c r="S31" s="501">
        <v>1</v>
      </c>
    </row>
    <row r="32" spans="2:19" ht="15">
      <c r="B32" s="141">
        <v>26</v>
      </c>
      <c r="C32" s="300" t="s">
        <v>1150</v>
      </c>
      <c r="D32" s="501">
        <v>16</v>
      </c>
      <c r="E32" s="286">
        <v>0</v>
      </c>
      <c r="F32" s="286">
        <v>0</v>
      </c>
      <c r="G32" s="286">
        <v>3</v>
      </c>
      <c r="H32" s="286">
        <v>1</v>
      </c>
      <c r="I32" s="286">
        <v>-1</v>
      </c>
      <c r="J32" s="286">
        <v>0</v>
      </c>
      <c r="K32" s="286">
        <v>0</v>
      </c>
      <c r="L32" s="286">
        <v>3</v>
      </c>
      <c r="M32" s="286">
        <v>0</v>
      </c>
      <c r="N32" s="286">
        <v>0</v>
      </c>
      <c r="O32" s="501">
        <v>14</v>
      </c>
      <c r="P32" s="286">
        <v>2</v>
      </c>
      <c r="Q32" s="286">
        <v>0</v>
      </c>
      <c r="R32" s="286">
        <v>0</v>
      </c>
      <c r="S32" s="286">
        <v>1</v>
      </c>
    </row>
    <row r="33" spans="2:19" ht="15">
      <c r="B33" s="141">
        <v>27</v>
      </c>
      <c r="C33" s="300" t="s">
        <v>1151</v>
      </c>
      <c r="D33" s="501">
        <v>43</v>
      </c>
      <c r="E33" s="286">
        <v>0</v>
      </c>
      <c r="F33" s="286">
        <v>0</v>
      </c>
      <c r="G33" s="501">
        <v>-5</v>
      </c>
      <c r="H33" s="286">
        <v>4</v>
      </c>
      <c r="I33" s="501">
        <v>-9</v>
      </c>
      <c r="J33" s="501">
        <v>-7</v>
      </c>
      <c r="K33" s="286">
        <v>-2</v>
      </c>
      <c r="L33" s="286">
        <v>41</v>
      </c>
      <c r="M33" s="286">
        <v>0</v>
      </c>
      <c r="N33" s="286">
        <v>0</v>
      </c>
      <c r="O33" s="501">
        <v>32</v>
      </c>
      <c r="P33" s="501">
        <v>3</v>
      </c>
      <c r="Q33" s="286">
        <v>0</v>
      </c>
      <c r="R33" s="501">
        <v>8</v>
      </c>
      <c r="S33" s="501">
        <v>1</v>
      </c>
    </row>
    <row r="34" spans="2:19" ht="15">
      <c r="B34" s="141">
        <v>28</v>
      </c>
      <c r="C34" s="300" t="s">
        <v>1152</v>
      </c>
      <c r="D34" s="501">
        <v>71</v>
      </c>
      <c r="E34" s="286">
        <v>0</v>
      </c>
      <c r="F34" s="286">
        <v>0</v>
      </c>
      <c r="G34" s="501">
        <v>7</v>
      </c>
      <c r="H34" s="501">
        <v>14</v>
      </c>
      <c r="I34" s="501">
        <v>-9</v>
      </c>
      <c r="J34" s="286">
        <v>0</v>
      </c>
      <c r="K34" s="501">
        <v>-9</v>
      </c>
      <c r="L34" s="286">
        <v>45</v>
      </c>
      <c r="M34" s="286">
        <v>0</v>
      </c>
      <c r="N34" s="286">
        <v>0</v>
      </c>
      <c r="O34" s="501">
        <v>66</v>
      </c>
      <c r="P34" s="501">
        <v>1</v>
      </c>
      <c r="Q34" s="286">
        <v>2</v>
      </c>
      <c r="R34" s="286">
        <v>1</v>
      </c>
      <c r="S34" s="501">
        <v>1</v>
      </c>
    </row>
    <row r="35" spans="2:19" ht="15">
      <c r="B35" s="141">
        <v>29</v>
      </c>
      <c r="C35" s="300" t="s">
        <v>1153</v>
      </c>
      <c r="D35" s="501">
        <v>166</v>
      </c>
      <c r="E35" s="286">
        <v>0</v>
      </c>
      <c r="F35" s="286">
        <v>0</v>
      </c>
      <c r="G35" s="286">
        <v>1</v>
      </c>
      <c r="H35" s="501">
        <v>18</v>
      </c>
      <c r="I35" s="501">
        <v>-1</v>
      </c>
      <c r="J35" s="286">
        <v>0</v>
      </c>
      <c r="K35" s="501">
        <v>0</v>
      </c>
      <c r="L35" s="286">
        <v>420</v>
      </c>
      <c r="M35" s="286">
        <v>0</v>
      </c>
      <c r="N35" s="286">
        <v>0</v>
      </c>
      <c r="O35" s="501">
        <v>17</v>
      </c>
      <c r="P35" s="286">
        <v>0</v>
      </c>
      <c r="Q35" s="286">
        <v>4</v>
      </c>
      <c r="R35" s="501">
        <v>145</v>
      </c>
      <c r="S35" s="501">
        <v>6</v>
      </c>
    </row>
    <row r="36" spans="2:19" ht="15">
      <c r="B36" s="141">
        <v>30</v>
      </c>
      <c r="C36" s="300" t="s">
        <v>1154</v>
      </c>
      <c r="D36" s="286">
        <v>1</v>
      </c>
      <c r="E36" s="286">
        <v>0</v>
      </c>
      <c r="F36" s="286">
        <v>0</v>
      </c>
      <c r="G36" s="286">
        <v>1</v>
      </c>
      <c r="H36" s="286">
        <v>0</v>
      </c>
      <c r="I36" s="286">
        <v>0</v>
      </c>
      <c r="J36" s="286">
        <v>0</v>
      </c>
      <c r="K36" s="286">
        <v>0</v>
      </c>
      <c r="L36" s="286">
        <v>1</v>
      </c>
      <c r="M36" s="286">
        <v>0</v>
      </c>
      <c r="N36" s="286">
        <v>0</v>
      </c>
      <c r="O36" s="286">
        <v>1</v>
      </c>
      <c r="P36" s="286">
        <v>0</v>
      </c>
      <c r="Q36" s="286">
        <v>0</v>
      </c>
      <c r="R36" s="286">
        <v>0</v>
      </c>
      <c r="S36" s="286">
        <v>0</v>
      </c>
    </row>
    <row r="37" spans="2:19" ht="15">
      <c r="B37" s="141">
        <v>31</v>
      </c>
      <c r="C37" s="300" t="s">
        <v>1155</v>
      </c>
      <c r="D37" s="501">
        <v>11</v>
      </c>
      <c r="E37" s="286">
        <v>0</v>
      </c>
      <c r="F37" s="286">
        <v>0</v>
      </c>
      <c r="G37" s="286">
        <v>2</v>
      </c>
      <c r="H37" s="286">
        <v>1</v>
      </c>
      <c r="I37" s="286">
        <v>0</v>
      </c>
      <c r="J37" s="286">
        <v>0</v>
      </c>
      <c r="K37" s="286">
        <v>0</v>
      </c>
      <c r="L37" s="286">
        <v>17</v>
      </c>
      <c r="M37" s="286">
        <v>0</v>
      </c>
      <c r="N37" s="286">
        <v>0</v>
      </c>
      <c r="O37" s="501">
        <v>6</v>
      </c>
      <c r="P37" s="286">
        <v>2</v>
      </c>
      <c r="Q37" s="286">
        <v>1</v>
      </c>
      <c r="R37" s="286">
        <v>3</v>
      </c>
      <c r="S37" s="501">
        <v>3</v>
      </c>
    </row>
    <row r="38" spans="2:19" ht="15">
      <c r="B38" s="141">
        <v>32</v>
      </c>
      <c r="C38" s="300" t="s">
        <v>1156</v>
      </c>
      <c r="D38" s="501">
        <v>19</v>
      </c>
      <c r="E38" s="286">
        <v>0</v>
      </c>
      <c r="F38" s="286">
        <v>0</v>
      </c>
      <c r="G38" s="286">
        <v>2</v>
      </c>
      <c r="H38" s="286">
        <v>0</v>
      </c>
      <c r="I38" s="286">
        <v>0</v>
      </c>
      <c r="J38" s="286">
        <v>0</v>
      </c>
      <c r="K38" s="286">
        <v>0</v>
      </c>
      <c r="L38" s="286">
        <v>14</v>
      </c>
      <c r="M38" s="286">
        <v>0</v>
      </c>
      <c r="N38" s="286">
        <v>0</v>
      </c>
      <c r="O38" s="501">
        <v>15</v>
      </c>
      <c r="P38" s="286">
        <v>2</v>
      </c>
      <c r="Q38" s="286">
        <v>1</v>
      </c>
      <c r="R38" s="286">
        <v>1</v>
      </c>
      <c r="S38" s="501">
        <v>1</v>
      </c>
    </row>
    <row r="39" spans="2:19" ht="15">
      <c r="B39" s="141">
        <v>33</v>
      </c>
      <c r="C39" s="300" t="s">
        <v>1157</v>
      </c>
      <c r="D39" s="501">
        <v>140</v>
      </c>
      <c r="E39" s="286">
        <v>0</v>
      </c>
      <c r="F39" s="286">
        <v>0</v>
      </c>
      <c r="G39" s="501">
        <v>31</v>
      </c>
      <c r="H39" s="501">
        <v>48</v>
      </c>
      <c r="I39" s="501">
        <v>-19</v>
      </c>
      <c r="J39" s="286">
        <v>-2</v>
      </c>
      <c r="K39" s="501">
        <v>-17</v>
      </c>
      <c r="L39" s="286">
        <v>634</v>
      </c>
      <c r="M39" s="286">
        <v>0</v>
      </c>
      <c r="N39" s="286">
        <v>0</v>
      </c>
      <c r="O39" s="501">
        <v>102</v>
      </c>
      <c r="P39" s="286">
        <v>0</v>
      </c>
      <c r="Q39" s="286">
        <v>0</v>
      </c>
      <c r="R39" s="501">
        <v>38</v>
      </c>
      <c r="S39" s="501">
        <v>1</v>
      </c>
    </row>
    <row r="40" spans="2:19" ht="15">
      <c r="B40" s="141">
        <v>34</v>
      </c>
      <c r="C40" s="297" t="s">
        <v>1158</v>
      </c>
      <c r="D40" s="501">
        <v>850</v>
      </c>
      <c r="E40" s="286">
        <v>0</v>
      </c>
      <c r="F40" s="286">
        <v>0</v>
      </c>
      <c r="G40" s="501">
        <v>85</v>
      </c>
      <c r="H40" s="501">
        <v>31</v>
      </c>
      <c r="I40" s="501">
        <v>-29</v>
      </c>
      <c r="J40" s="501">
        <v>-10</v>
      </c>
      <c r="K40" s="286">
        <v>-13</v>
      </c>
      <c r="L40" s="286">
        <v>8522</v>
      </c>
      <c r="M40" s="286">
        <v>0</v>
      </c>
      <c r="N40" s="286">
        <v>0</v>
      </c>
      <c r="O40" s="501">
        <v>456</v>
      </c>
      <c r="P40" s="501">
        <v>88</v>
      </c>
      <c r="Q40" s="501">
        <v>251</v>
      </c>
      <c r="R40" s="501">
        <v>54</v>
      </c>
      <c r="S40" s="501">
        <v>6</v>
      </c>
    </row>
    <row r="41" spans="2:19" ht="15">
      <c r="B41" s="141">
        <v>35</v>
      </c>
      <c r="C41" s="131" t="s">
        <v>1159</v>
      </c>
      <c r="D41" s="501">
        <v>671</v>
      </c>
      <c r="E41" s="286">
        <v>0</v>
      </c>
      <c r="F41" s="286">
        <v>0</v>
      </c>
      <c r="G41" s="501">
        <v>67</v>
      </c>
      <c r="H41" s="501">
        <v>18</v>
      </c>
      <c r="I41" s="501">
        <v>-15</v>
      </c>
      <c r="J41" s="501">
        <v>-9</v>
      </c>
      <c r="K41" s="286">
        <v>-2</v>
      </c>
      <c r="L41" s="286">
        <v>7909</v>
      </c>
      <c r="M41" s="286">
        <v>0</v>
      </c>
      <c r="N41" s="286">
        <v>0</v>
      </c>
      <c r="O41" s="501">
        <v>395</v>
      </c>
      <c r="P41" s="501">
        <v>85</v>
      </c>
      <c r="Q41" s="501">
        <v>149</v>
      </c>
      <c r="R41" s="501">
        <v>42</v>
      </c>
      <c r="S41" s="286">
        <v>0</v>
      </c>
    </row>
    <row r="42" spans="2:19" ht="15">
      <c r="B42" s="141">
        <v>36</v>
      </c>
      <c r="C42" s="131" t="s">
        <v>1160</v>
      </c>
      <c r="D42" s="501">
        <v>646</v>
      </c>
      <c r="E42" s="286">
        <v>0</v>
      </c>
      <c r="F42" s="286">
        <v>0</v>
      </c>
      <c r="G42" s="501">
        <v>52</v>
      </c>
      <c r="H42" s="501">
        <v>18</v>
      </c>
      <c r="I42" s="501">
        <v>-15</v>
      </c>
      <c r="J42" s="501">
        <v>-9</v>
      </c>
      <c r="K42" s="286">
        <v>-2</v>
      </c>
      <c r="L42" s="286">
        <v>7612</v>
      </c>
      <c r="M42" s="286">
        <v>0</v>
      </c>
      <c r="N42" s="286">
        <v>0</v>
      </c>
      <c r="O42" s="501">
        <v>370</v>
      </c>
      <c r="P42" s="501">
        <v>85</v>
      </c>
      <c r="Q42" s="501">
        <v>149</v>
      </c>
      <c r="R42" s="501">
        <v>42</v>
      </c>
      <c r="S42" s="286">
        <v>0</v>
      </c>
    </row>
    <row r="43" spans="2:19" ht="15">
      <c r="B43" s="141">
        <v>37</v>
      </c>
      <c r="C43" s="131" t="s">
        <v>1161</v>
      </c>
      <c r="D43" s="501">
        <v>114</v>
      </c>
      <c r="E43" s="286">
        <v>0</v>
      </c>
      <c r="F43" s="470">
        <v>0</v>
      </c>
      <c r="G43" s="286">
        <v>18</v>
      </c>
      <c r="H43" s="286">
        <v>0</v>
      </c>
      <c r="I43" s="286">
        <v>-2</v>
      </c>
      <c r="J43" s="286">
        <v>-1</v>
      </c>
      <c r="K43" s="286">
        <v>0</v>
      </c>
      <c r="L43" s="286">
        <v>172</v>
      </c>
      <c r="M43" s="286">
        <v>0</v>
      </c>
      <c r="N43" s="286">
        <v>0</v>
      </c>
      <c r="O43" s="286">
        <v>7</v>
      </c>
      <c r="P43" s="501">
        <v>0</v>
      </c>
      <c r="Q43" s="501">
        <v>95</v>
      </c>
      <c r="R43" s="501">
        <v>12</v>
      </c>
      <c r="S43" s="286">
        <v>0</v>
      </c>
    </row>
    <row r="44" spans="2:19" ht="15">
      <c r="B44" s="141">
        <v>38</v>
      </c>
      <c r="C44" s="131" t="s">
        <v>1162</v>
      </c>
      <c r="D44" s="501">
        <v>65</v>
      </c>
      <c r="E44" s="286">
        <v>0</v>
      </c>
      <c r="F44" s="286">
        <v>0</v>
      </c>
      <c r="G44" s="286">
        <v>0</v>
      </c>
      <c r="H44" s="286">
        <v>13</v>
      </c>
      <c r="I44" s="286">
        <v>-12</v>
      </c>
      <c r="J44" s="286">
        <v>0</v>
      </c>
      <c r="K44" s="286">
        <v>-12</v>
      </c>
      <c r="L44" s="286">
        <v>442</v>
      </c>
      <c r="M44" s="286">
        <v>0</v>
      </c>
      <c r="N44" s="286">
        <v>0</v>
      </c>
      <c r="O44" s="501">
        <v>54</v>
      </c>
      <c r="P44" s="501">
        <v>4</v>
      </c>
      <c r="Q44" s="501">
        <v>7</v>
      </c>
      <c r="R44" s="286">
        <v>0</v>
      </c>
      <c r="S44" s="286">
        <v>0</v>
      </c>
    </row>
    <row r="45" spans="2:19" ht="15">
      <c r="B45" s="141">
        <v>39</v>
      </c>
      <c r="C45" s="297" t="s">
        <v>1163</v>
      </c>
      <c r="D45" s="501">
        <v>22</v>
      </c>
      <c r="E45" s="286">
        <v>0</v>
      </c>
      <c r="F45" s="286">
        <v>0</v>
      </c>
      <c r="G45" s="501">
        <v>4</v>
      </c>
      <c r="H45" s="286">
        <v>0</v>
      </c>
      <c r="I45" s="286">
        <v>-1</v>
      </c>
      <c r="J45" s="286">
        <v>0</v>
      </c>
      <c r="K45" s="286">
        <v>0</v>
      </c>
      <c r="L45" s="286">
        <v>210</v>
      </c>
      <c r="M45" s="286">
        <v>0</v>
      </c>
      <c r="N45" s="286">
        <v>0</v>
      </c>
      <c r="O45" s="501">
        <v>18</v>
      </c>
      <c r="P45" s="286">
        <v>0</v>
      </c>
      <c r="Q45" s="501">
        <v>4</v>
      </c>
      <c r="R45" s="286">
        <v>0</v>
      </c>
      <c r="S45" s="501">
        <v>4</v>
      </c>
    </row>
    <row r="46" spans="2:19" ht="15">
      <c r="B46" s="141">
        <v>40</v>
      </c>
      <c r="C46" s="297" t="s">
        <v>1164</v>
      </c>
      <c r="D46" s="501">
        <v>1079</v>
      </c>
      <c r="E46" s="286">
        <v>0</v>
      </c>
      <c r="F46" s="286">
        <v>0</v>
      </c>
      <c r="G46" s="501">
        <v>291</v>
      </c>
      <c r="H46" s="501">
        <v>106</v>
      </c>
      <c r="I46" s="501">
        <v>-50</v>
      </c>
      <c r="J46" s="501">
        <v>-27</v>
      </c>
      <c r="K46" s="501">
        <v>-19</v>
      </c>
      <c r="L46" s="286">
        <v>6990</v>
      </c>
      <c r="M46" s="286">
        <v>0</v>
      </c>
      <c r="N46" s="286">
        <v>0</v>
      </c>
      <c r="O46" s="501">
        <v>825</v>
      </c>
      <c r="P46" s="501">
        <v>18</v>
      </c>
      <c r="Q46" s="501">
        <v>41</v>
      </c>
      <c r="R46" s="501">
        <v>194</v>
      </c>
      <c r="S46" s="501">
        <v>5</v>
      </c>
    </row>
    <row r="47" spans="2:19" ht="15">
      <c r="B47" s="141">
        <v>41</v>
      </c>
      <c r="C47" s="131" t="s">
        <v>1165</v>
      </c>
      <c r="D47" s="501">
        <v>505</v>
      </c>
      <c r="E47" s="286">
        <v>0</v>
      </c>
      <c r="F47" s="286">
        <v>0</v>
      </c>
      <c r="G47" s="501">
        <v>173</v>
      </c>
      <c r="H47" s="501">
        <v>53</v>
      </c>
      <c r="I47" s="501">
        <v>-17</v>
      </c>
      <c r="J47" s="286">
        <v>-4</v>
      </c>
      <c r="K47" s="501">
        <v>-10</v>
      </c>
      <c r="L47" s="286">
        <v>2427</v>
      </c>
      <c r="M47" s="286">
        <v>0</v>
      </c>
      <c r="N47" s="286">
        <v>0</v>
      </c>
      <c r="O47" s="501">
        <v>434</v>
      </c>
      <c r="P47" s="501">
        <v>3</v>
      </c>
      <c r="Q47" s="501">
        <v>20</v>
      </c>
      <c r="R47" s="501">
        <v>48</v>
      </c>
      <c r="S47" s="501">
        <v>8</v>
      </c>
    </row>
    <row r="48" spans="2:19" ht="15">
      <c r="B48" s="141">
        <v>42</v>
      </c>
      <c r="C48" s="131" t="s">
        <v>1166</v>
      </c>
      <c r="D48" s="501">
        <v>138</v>
      </c>
      <c r="E48" s="286">
        <v>0</v>
      </c>
      <c r="F48" s="286">
        <v>0</v>
      </c>
      <c r="G48" s="501">
        <v>1</v>
      </c>
      <c r="H48" s="501">
        <v>22</v>
      </c>
      <c r="I48" s="489">
        <v>-2</v>
      </c>
      <c r="J48" s="286">
        <v>0</v>
      </c>
      <c r="K48" s="286">
        <v>-2</v>
      </c>
      <c r="L48" s="286">
        <v>1062</v>
      </c>
      <c r="M48" s="286">
        <v>0</v>
      </c>
      <c r="N48" s="286">
        <v>0</v>
      </c>
      <c r="O48" s="501">
        <v>31</v>
      </c>
      <c r="P48" s="286">
        <v>1</v>
      </c>
      <c r="Q48" s="286">
        <v>0</v>
      </c>
      <c r="R48" s="501">
        <v>106</v>
      </c>
      <c r="S48" s="286">
        <v>0</v>
      </c>
    </row>
    <row r="49" spans="1:21" ht="15">
      <c r="B49" s="141">
        <v>43</v>
      </c>
      <c r="C49" s="131" t="s">
        <v>1167</v>
      </c>
      <c r="D49" s="501">
        <v>435</v>
      </c>
      <c r="E49" s="286">
        <v>0</v>
      </c>
      <c r="F49" s="286">
        <v>0</v>
      </c>
      <c r="G49" s="501">
        <v>117</v>
      </c>
      <c r="H49" s="501">
        <v>32</v>
      </c>
      <c r="I49" s="501">
        <v>-32</v>
      </c>
      <c r="J49" s="501">
        <v>-23</v>
      </c>
      <c r="K49" s="501">
        <v>-7</v>
      </c>
      <c r="L49" s="286">
        <v>3501</v>
      </c>
      <c r="M49" s="286">
        <v>0</v>
      </c>
      <c r="N49" s="286">
        <v>0</v>
      </c>
      <c r="O49" s="501">
        <v>360</v>
      </c>
      <c r="P49" s="501">
        <v>15</v>
      </c>
      <c r="Q49" s="501">
        <v>21</v>
      </c>
      <c r="R49" s="501">
        <v>40</v>
      </c>
      <c r="S49" s="501">
        <v>3</v>
      </c>
    </row>
    <row r="50" spans="1:21" ht="15">
      <c r="B50" s="141">
        <v>44</v>
      </c>
      <c r="C50" s="297" t="s">
        <v>1168</v>
      </c>
      <c r="D50" s="501">
        <v>2337</v>
      </c>
      <c r="E50" s="501">
        <v>5</v>
      </c>
      <c r="F50" s="286">
        <v>0</v>
      </c>
      <c r="G50" s="501">
        <v>477</v>
      </c>
      <c r="H50" s="501">
        <v>220</v>
      </c>
      <c r="I50" s="501">
        <v>-85</v>
      </c>
      <c r="J50" s="501">
        <v>-27</v>
      </c>
      <c r="K50" s="501">
        <v>-51</v>
      </c>
      <c r="L50" s="286">
        <v>2603</v>
      </c>
      <c r="M50" s="286">
        <v>0</v>
      </c>
      <c r="N50" s="286">
        <v>0</v>
      </c>
      <c r="O50" s="501">
        <v>1676</v>
      </c>
      <c r="P50" s="501">
        <v>416</v>
      </c>
      <c r="Q50" s="501">
        <v>63</v>
      </c>
      <c r="R50" s="501">
        <v>182</v>
      </c>
      <c r="S50" s="501">
        <v>2</v>
      </c>
    </row>
    <row r="51" spans="1:21" ht="15">
      <c r="B51" s="141">
        <v>45</v>
      </c>
      <c r="C51" s="297" t="s">
        <v>1169</v>
      </c>
      <c r="D51" s="501">
        <v>433</v>
      </c>
      <c r="E51" s="286">
        <v>0</v>
      </c>
      <c r="F51" s="286">
        <v>0</v>
      </c>
      <c r="G51" s="501">
        <v>41</v>
      </c>
      <c r="H51" s="501">
        <v>8</v>
      </c>
      <c r="I51" s="286">
        <v>-5</v>
      </c>
      <c r="J51" s="286">
        <v>-1</v>
      </c>
      <c r="K51" s="286">
        <v>-3</v>
      </c>
      <c r="L51" s="286">
        <v>30311</v>
      </c>
      <c r="M51" s="286">
        <v>0</v>
      </c>
      <c r="N51" s="286">
        <v>0</v>
      </c>
      <c r="O51" s="501">
        <v>210</v>
      </c>
      <c r="P51" s="501">
        <v>39</v>
      </c>
      <c r="Q51" s="501">
        <v>7</v>
      </c>
      <c r="R51" s="501">
        <v>178</v>
      </c>
      <c r="S51" s="501">
        <v>2</v>
      </c>
    </row>
    <row r="52" spans="1:21" ht="15">
      <c r="B52" s="141">
        <v>46</v>
      </c>
      <c r="C52" s="131" t="s">
        <v>1170</v>
      </c>
      <c r="D52" s="501">
        <v>197</v>
      </c>
      <c r="E52" s="286">
        <v>0</v>
      </c>
      <c r="F52" s="286">
        <v>0</v>
      </c>
      <c r="G52" s="501">
        <v>26</v>
      </c>
      <c r="H52" s="501">
        <v>7</v>
      </c>
      <c r="I52" s="286">
        <v>-3</v>
      </c>
      <c r="J52" s="286">
        <v>-1</v>
      </c>
      <c r="K52" s="286">
        <v>-1</v>
      </c>
      <c r="L52" s="286">
        <v>21640</v>
      </c>
      <c r="M52" s="286">
        <v>0</v>
      </c>
      <c r="N52" s="286">
        <v>0</v>
      </c>
      <c r="O52" s="501">
        <v>174</v>
      </c>
      <c r="P52" s="501">
        <v>12</v>
      </c>
      <c r="Q52" s="501">
        <v>4</v>
      </c>
      <c r="R52" s="501">
        <v>6</v>
      </c>
      <c r="S52" s="501">
        <v>1</v>
      </c>
    </row>
    <row r="53" spans="1:21" ht="15">
      <c r="B53" s="141">
        <v>47</v>
      </c>
      <c r="C53" s="131" t="s">
        <v>1171</v>
      </c>
      <c r="D53" s="501">
        <v>49</v>
      </c>
      <c r="E53" s="286">
        <v>0</v>
      </c>
      <c r="F53" s="286">
        <v>0</v>
      </c>
      <c r="G53" s="501">
        <v>13</v>
      </c>
      <c r="H53" s="286">
        <v>2</v>
      </c>
      <c r="I53" s="286">
        <v>-2</v>
      </c>
      <c r="J53" s="286">
        <v>0</v>
      </c>
      <c r="K53" s="286">
        <v>-2</v>
      </c>
      <c r="L53" s="286">
        <v>5396</v>
      </c>
      <c r="M53" s="286">
        <v>0</v>
      </c>
      <c r="N53" s="286">
        <v>0</v>
      </c>
      <c r="O53" s="501">
        <v>5</v>
      </c>
      <c r="P53" s="501">
        <v>12</v>
      </c>
      <c r="Q53" s="286">
        <v>2</v>
      </c>
      <c r="R53" s="286">
        <v>31</v>
      </c>
      <c r="S53" s="501">
        <v>6</v>
      </c>
    </row>
    <row r="54" spans="1:21" ht="15">
      <c r="B54" s="141">
        <v>48</v>
      </c>
      <c r="C54" s="131" t="s">
        <v>1172</v>
      </c>
      <c r="D54" s="501">
        <v>35</v>
      </c>
      <c r="E54" s="286">
        <v>0</v>
      </c>
      <c r="F54" s="286">
        <v>0</v>
      </c>
      <c r="G54" s="286">
        <v>0</v>
      </c>
      <c r="H54" s="286">
        <v>0</v>
      </c>
      <c r="I54" s="286">
        <v>0</v>
      </c>
      <c r="J54" s="286">
        <v>0</v>
      </c>
      <c r="K54" s="286">
        <v>0</v>
      </c>
      <c r="L54" s="286">
        <v>3034</v>
      </c>
      <c r="M54" s="286">
        <v>0</v>
      </c>
      <c r="N54" s="286">
        <v>0</v>
      </c>
      <c r="O54" s="286">
        <v>0</v>
      </c>
      <c r="P54" s="286">
        <v>0</v>
      </c>
      <c r="Q54" s="286">
        <v>0</v>
      </c>
      <c r="R54" s="501">
        <v>35</v>
      </c>
      <c r="S54" s="501">
        <v>0</v>
      </c>
    </row>
    <row r="55" spans="1:21" ht="15">
      <c r="B55" s="141">
        <v>49</v>
      </c>
      <c r="C55" s="131" t="s">
        <v>1173</v>
      </c>
      <c r="D55" s="501">
        <v>148</v>
      </c>
      <c r="E55" s="286">
        <v>0</v>
      </c>
      <c r="F55" s="286">
        <v>0</v>
      </c>
      <c r="G55" s="501">
        <v>2</v>
      </c>
      <c r="H55" s="286">
        <v>0</v>
      </c>
      <c r="I55" s="286">
        <v>0</v>
      </c>
      <c r="J55" s="286">
        <v>0</v>
      </c>
      <c r="K55" s="286">
        <v>0</v>
      </c>
      <c r="L55" s="286">
        <v>209</v>
      </c>
      <c r="M55" s="286">
        <v>0</v>
      </c>
      <c r="N55" s="286">
        <v>0</v>
      </c>
      <c r="O55" s="501">
        <v>27</v>
      </c>
      <c r="P55" s="501">
        <v>15</v>
      </c>
      <c r="Q55" s="286">
        <v>1</v>
      </c>
      <c r="R55" s="501">
        <v>106</v>
      </c>
      <c r="S55" s="501">
        <v>3</v>
      </c>
    </row>
    <row r="56" spans="1:21" ht="15">
      <c r="B56" s="141">
        <v>50</v>
      </c>
      <c r="C56" s="131" t="s">
        <v>1174</v>
      </c>
      <c r="D56" s="286">
        <v>3</v>
      </c>
      <c r="E56" s="286">
        <v>0</v>
      </c>
      <c r="F56" s="286">
        <v>0</v>
      </c>
      <c r="G56" s="286">
        <v>0</v>
      </c>
      <c r="H56" s="286">
        <v>0</v>
      </c>
      <c r="I56" s="286">
        <v>0</v>
      </c>
      <c r="J56" s="286">
        <v>0</v>
      </c>
      <c r="K56" s="286">
        <v>0</v>
      </c>
      <c r="L56" s="286">
        <v>31</v>
      </c>
      <c r="M56" s="286">
        <v>0</v>
      </c>
      <c r="N56" s="286">
        <v>0</v>
      </c>
      <c r="O56" s="286">
        <v>3</v>
      </c>
      <c r="P56" s="286">
        <v>0</v>
      </c>
      <c r="Q56" s="286">
        <v>0</v>
      </c>
      <c r="R56" s="286">
        <v>0</v>
      </c>
      <c r="S56" s="286">
        <v>0</v>
      </c>
    </row>
    <row r="57" spans="1:21" s="134" customFormat="1" ht="15">
      <c r="B57" s="141">
        <v>51</v>
      </c>
      <c r="C57" s="298" t="s">
        <v>1175</v>
      </c>
      <c r="D57" s="501">
        <v>282</v>
      </c>
      <c r="E57" s="286">
        <v>0</v>
      </c>
      <c r="F57" s="286">
        <v>0</v>
      </c>
      <c r="G57" s="501">
        <v>32</v>
      </c>
      <c r="H57" s="501">
        <v>130</v>
      </c>
      <c r="I57" s="501">
        <v>-21</v>
      </c>
      <c r="J57" s="501">
        <v>-4</v>
      </c>
      <c r="K57" s="501">
        <v>-16</v>
      </c>
      <c r="L57" s="286">
        <v>470</v>
      </c>
      <c r="M57" s="286">
        <v>0</v>
      </c>
      <c r="N57" s="286">
        <v>0</v>
      </c>
      <c r="O57" s="501">
        <v>177</v>
      </c>
      <c r="P57" s="501">
        <v>50</v>
      </c>
      <c r="Q57" s="501">
        <v>41</v>
      </c>
      <c r="R57" s="501">
        <v>15</v>
      </c>
      <c r="S57" s="501">
        <v>7</v>
      </c>
      <c r="U57" s="132"/>
    </row>
    <row r="58" spans="1:21" ht="15">
      <c r="A58" s="135"/>
      <c r="B58" s="141">
        <v>52</v>
      </c>
      <c r="C58" s="297" t="s">
        <v>1176</v>
      </c>
      <c r="D58" s="501">
        <v>3148</v>
      </c>
      <c r="E58" s="286">
        <v>0</v>
      </c>
      <c r="F58" s="286">
        <v>0</v>
      </c>
      <c r="G58" s="501">
        <v>745</v>
      </c>
      <c r="H58" s="501">
        <v>187</v>
      </c>
      <c r="I58" s="501">
        <v>-102</v>
      </c>
      <c r="J58" s="501">
        <v>-48</v>
      </c>
      <c r="K58" s="501">
        <v>-24</v>
      </c>
      <c r="L58" s="286">
        <v>268</v>
      </c>
      <c r="M58" s="286">
        <v>0</v>
      </c>
      <c r="N58" s="286">
        <v>0</v>
      </c>
      <c r="O58" s="501">
        <v>1978</v>
      </c>
      <c r="P58" s="501">
        <v>520</v>
      </c>
      <c r="Q58" s="501">
        <v>298</v>
      </c>
      <c r="R58" s="501">
        <v>353</v>
      </c>
      <c r="S58" s="501">
        <v>6</v>
      </c>
    </row>
    <row r="59" spans="1:21" s="134" customFormat="1" ht="15">
      <c r="A59" s="135"/>
      <c r="B59" s="412">
        <v>53</v>
      </c>
      <c r="C59" s="423" t="s">
        <v>1177</v>
      </c>
      <c r="D59" s="425"/>
      <c r="E59" s="425"/>
      <c r="F59" s="425"/>
      <c r="G59" s="425"/>
      <c r="H59" s="425"/>
      <c r="I59" s="425"/>
      <c r="J59" s="425"/>
      <c r="K59" s="425"/>
      <c r="L59" s="502"/>
      <c r="M59" s="502"/>
      <c r="N59" s="503"/>
      <c r="O59" s="503"/>
      <c r="P59" s="503"/>
      <c r="Q59" s="503"/>
      <c r="R59" s="503"/>
      <c r="S59" s="503"/>
      <c r="U59" s="132"/>
    </row>
    <row r="60" spans="1:21" s="134" customFormat="1" ht="15">
      <c r="B60" s="141">
        <v>54</v>
      </c>
      <c r="C60" s="298" t="s">
        <v>1178</v>
      </c>
      <c r="D60" s="286">
        <v>0</v>
      </c>
      <c r="E60" s="286">
        <v>0</v>
      </c>
      <c r="F60" s="286">
        <v>0</v>
      </c>
      <c r="G60" s="286">
        <v>0</v>
      </c>
      <c r="H60" s="286">
        <v>0</v>
      </c>
      <c r="I60" s="286">
        <v>0</v>
      </c>
      <c r="J60" s="286">
        <v>0</v>
      </c>
      <c r="K60" s="286">
        <v>0</v>
      </c>
      <c r="L60" s="287">
        <v>0</v>
      </c>
      <c r="M60" s="287">
        <v>0</v>
      </c>
      <c r="N60" s="287">
        <v>0</v>
      </c>
      <c r="O60" s="286">
        <v>0</v>
      </c>
      <c r="P60" s="286">
        <v>0</v>
      </c>
      <c r="Q60" s="286">
        <v>0</v>
      </c>
      <c r="R60" s="286">
        <v>0</v>
      </c>
      <c r="S60" s="286">
        <v>0</v>
      </c>
      <c r="U60" s="132"/>
    </row>
    <row r="61" spans="1:21" s="134" customFormat="1" ht="15">
      <c r="B61" s="141">
        <v>55</v>
      </c>
      <c r="C61" s="299" t="s">
        <v>1179</v>
      </c>
      <c r="D61" s="501">
        <v>3751</v>
      </c>
      <c r="E61" s="286">
        <v>0</v>
      </c>
      <c r="F61" s="501">
        <v>0</v>
      </c>
      <c r="G61" s="501">
        <v>544</v>
      </c>
      <c r="H61" s="501">
        <v>178</v>
      </c>
      <c r="I61" s="501">
        <v>-113</v>
      </c>
      <c r="J61" s="501">
        <v>-21</v>
      </c>
      <c r="K61" s="501">
        <v>-72</v>
      </c>
      <c r="L61" s="287">
        <v>0</v>
      </c>
      <c r="M61" s="287">
        <v>0</v>
      </c>
      <c r="N61" s="287">
        <v>0</v>
      </c>
      <c r="O61" s="501">
        <v>2275</v>
      </c>
      <c r="P61" s="501">
        <v>379</v>
      </c>
      <c r="Q61" s="501">
        <v>305</v>
      </c>
      <c r="R61" s="501">
        <v>793</v>
      </c>
      <c r="S61" s="501">
        <v>5</v>
      </c>
      <c r="U61" s="132"/>
    </row>
    <row r="62" spans="1:21" ht="15">
      <c r="B62" s="412">
        <v>56</v>
      </c>
      <c r="C62" s="424" t="s">
        <v>251</v>
      </c>
      <c r="D62" s="425">
        <v>16047</v>
      </c>
      <c r="E62" s="425">
        <v>5</v>
      </c>
      <c r="F62" s="402">
        <v>0</v>
      </c>
      <c r="G62" s="425">
        <v>2346</v>
      </c>
      <c r="H62" s="425">
        <v>1875</v>
      </c>
      <c r="I62" s="425">
        <v>-775</v>
      </c>
      <c r="J62" s="425">
        <v>-209</v>
      </c>
      <c r="K62" s="425">
        <v>-486</v>
      </c>
      <c r="L62" s="402">
        <v>129494</v>
      </c>
      <c r="M62" s="402">
        <v>0</v>
      </c>
      <c r="N62" s="402">
        <v>0</v>
      </c>
      <c r="O62" s="425">
        <v>9461</v>
      </c>
      <c r="P62" s="425">
        <v>1829</v>
      </c>
      <c r="Q62" s="425">
        <v>2052</v>
      </c>
      <c r="R62" s="425">
        <v>2705</v>
      </c>
      <c r="S62" s="425">
        <v>6</v>
      </c>
    </row>
    <row r="63" spans="1:21">
      <c r="C63" s="574" t="s">
        <v>1180</v>
      </c>
      <c r="D63" s="136"/>
      <c r="E63" s="136"/>
      <c r="F63" s="136"/>
      <c r="G63" s="136"/>
      <c r="H63" s="136"/>
      <c r="I63" s="136"/>
      <c r="J63" s="136"/>
      <c r="K63" s="136"/>
    </row>
    <row r="64" spans="1:21">
      <c r="C64" s="137"/>
      <c r="D64" s="137"/>
      <c r="E64" s="137"/>
      <c r="F64" s="137"/>
      <c r="G64" s="137"/>
      <c r="H64" s="137"/>
      <c r="I64" s="137"/>
      <c r="J64" s="137"/>
      <c r="K64" s="137"/>
    </row>
    <row r="65" spans="2:11">
      <c r="B65" s="630" t="s">
        <v>1308</v>
      </c>
    </row>
    <row r="66" spans="2:11" ht="29.25" customHeight="1">
      <c r="B66" s="856" t="s">
        <v>1181</v>
      </c>
      <c r="C66" s="856"/>
      <c r="D66" s="856"/>
      <c r="E66" s="856"/>
      <c r="F66" s="856"/>
      <c r="G66" s="856"/>
      <c r="H66" s="856"/>
      <c r="I66" s="856"/>
      <c r="J66" s="603"/>
      <c r="K66" s="603"/>
    </row>
    <row r="67" spans="2:11" ht="30.75" customHeight="1">
      <c r="B67" s="860" t="s">
        <v>1182</v>
      </c>
      <c r="C67" s="860"/>
      <c r="D67" s="860"/>
      <c r="E67" s="860"/>
      <c r="F67" s="860"/>
      <c r="G67" s="860"/>
      <c r="H67" s="860"/>
      <c r="I67" s="860"/>
    </row>
    <row r="68" spans="2:11" ht="23.25" customHeight="1">
      <c r="B68" s="856" t="s">
        <v>1183</v>
      </c>
      <c r="C68" s="856"/>
      <c r="D68" s="856"/>
      <c r="E68" s="856"/>
      <c r="F68" s="856"/>
      <c r="G68" s="856"/>
      <c r="H68" s="856"/>
      <c r="I68" s="856"/>
    </row>
    <row r="69" spans="2:11" ht="81.75" customHeight="1">
      <c r="B69" s="856" t="s">
        <v>1184</v>
      </c>
      <c r="C69" s="856"/>
      <c r="D69" s="856"/>
      <c r="E69" s="856"/>
      <c r="F69" s="856"/>
      <c r="G69" s="856"/>
      <c r="H69" s="856"/>
      <c r="I69" s="856"/>
      <c r="J69" s="603"/>
      <c r="K69" s="603"/>
    </row>
    <row r="70" spans="2:11" ht="17.25" customHeight="1">
      <c r="B70" s="859" t="s">
        <v>1185</v>
      </c>
      <c r="C70" s="859"/>
      <c r="D70" s="859"/>
      <c r="E70" s="859"/>
      <c r="F70" s="859"/>
      <c r="G70" s="859"/>
    </row>
    <row r="71" spans="2:11" ht="18.75" customHeight="1">
      <c r="B71" s="862" t="s">
        <v>1310</v>
      </c>
      <c r="C71" s="862"/>
      <c r="D71" s="862"/>
      <c r="E71" s="862"/>
      <c r="F71" s="862"/>
      <c r="G71" s="862"/>
    </row>
    <row r="72" spans="2:11" ht="15" customHeight="1">
      <c r="B72" s="859" t="s">
        <v>1309</v>
      </c>
      <c r="C72" s="859"/>
      <c r="D72" s="37"/>
      <c r="E72" s="37"/>
      <c r="F72" s="37"/>
      <c r="G72" s="37"/>
    </row>
    <row r="73" spans="2:11" ht="19.5" customHeight="1">
      <c r="B73" s="856" t="s">
        <v>1285</v>
      </c>
      <c r="C73" s="856"/>
      <c r="D73" s="856"/>
      <c r="E73" s="856"/>
      <c r="F73" s="856"/>
      <c r="G73" s="856"/>
    </row>
    <row r="74" spans="2:11" ht="18" customHeight="1">
      <c r="B74" s="856" t="s">
        <v>1186</v>
      </c>
      <c r="C74" s="856"/>
      <c r="D74" s="856"/>
      <c r="E74" s="856"/>
      <c r="F74" s="856"/>
      <c r="G74" s="856"/>
      <c r="H74" s="856"/>
      <c r="I74" s="856"/>
      <c r="J74" s="603"/>
      <c r="K74" s="603"/>
    </row>
    <row r="75" spans="2:11" ht="26.25" customHeight="1">
      <c r="B75" s="641" t="s">
        <v>1187</v>
      </c>
      <c r="C75" s="641"/>
      <c r="D75" s="641"/>
      <c r="E75" s="641"/>
      <c r="F75" s="641"/>
      <c r="G75" s="641"/>
      <c r="H75" s="641"/>
      <c r="I75" s="641"/>
      <c r="J75" s="303"/>
      <c r="K75" s="303"/>
    </row>
    <row r="79" spans="2:11">
      <c r="B79" s="861"/>
      <c r="C79" s="861"/>
    </row>
  </sheetData>
  <mergeCells count="22">
    <mergeCell ref="B79:C79"/>
    <mergeCell ref="B71:G71"/>
    <mergeCell ref="B73:G73"/>
    <mergeCell ref="Q5:Q6"/>
    <mergeCell ref="R5:R6"/>
    <mergeCell ref="S5:S6"/>
    <mergeCell ref="D5:H5"/>
    <mergeCell ref="I5:K5"/>
    <mergeCell ref="L5:M5"/>
    <mergeCell ref="N5:N6"/>
    <mergeCell ref="O5:O6"/>
    <mergeCell ref="P5:P6"/>
    <mergeCell ref="B69:I69"/>
    <mergeCell ref="B74:I74"/>
    <mergeCell ref="B75:I75"/>
    <mergeCell ref="C5:C6"/>
    <mergeCell ref="B5:B6"/>
    <mergeCell ref="B70:G70"/>
    <mergeCell ref="B66:I66"/>
    <mergeCell ref="B67:I67"/>
    <mergeCell ref="B68:I68"/>
    <mergeCell ref="B72:C72"/>
  </mergeCells>
  <hyperlinks>
    <hyperlink ref="F2" location="'Index '!A1" display="Return to index" xr:uid="{08ED28C4-14F3-492B-AD29-9A82138B24BA}"/>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714DA-B86A-484E-9055-6E8078D3C4F2}">
  <dimension ref="B1:X45"/>
  <sheetViews>
    <sheetView zoomScale="90" zoomScaleNormal="90" workbookViewId="0">
      <selection activeCell="S22" sqref="S22"/>
    </sheetView>
  </sheetViews>
  <sheetFormatPr defaultColWidth="8.85546875" defaultRowHeight="15"/>
  <cols>
    <col min="1" max="1" width="6.28515625" style="27" customWidth="1"/>
    <col min="2" max="2" width="24.85546875" style="27" customWidth="1"/>
    <col min="3" max="3" width="90.85546875" style="27" customWidth="1"/>
    <col min="4" max="4" width="13.42578125" style="27" customWidth="1"/>
    <col min="5" max="5" width="12.7109375" style="27" customWidth="1"/>
    <col min="6" max="6" width="14.42578125" style="27" customWidth="1"/>
    <col min="7" max="7" width="15.5703125" style="27" customWidth="1"/>
    <col min="8" max="8" width="14.85546875" style="27" customWidth="1"/>
    <col min="9" max="9" width="14.28515625" style="27" customWidth="1"/>
    <col min="10" max="18" width="8.85546875" style="27"/>
    <col min="19" max="19" width="36.5703125" style="27" customWidth="1"/>
    <col min="20" max="16384" width="8.85546875" style="27"/>
  </cols>
  <sheetData>
    <row r="1" spans="2:24" s="132" customFormat="1" ht="12.75">
      <c r="D1" s="137"/>
      <c r="E1" s="137"/>
    </row>
    <row r="2" spans="2:24" s="132" customFormat="1" ht="21">
      <c r="B2" s="169" t="s">
        <v>1188</v>
      </c>
      <c r="D2" s="138"/>
      <c r="E2" s="137"/>
      <c r="F2" s="137"/>
      <c r="G2" s="137"/>
      <c r="I2" s="509" t="s">
        <v>151</v>
      </c>
      <c r="J2" s="137"/>
      <c r="K2" s="137"/>
      <c r="L2" s="137"/>
      <c r="M2" s="137"/>
      <c r="N2" s="137"/>
      <c r="O2" s="137"/>
      <c r="P2" s="137"/>
      <c r="Q2" s="137"/>
      <c r="R2" s="137"/>
      <c r="S2" s="137"/>
      <c r="T2" s="137"/>
      <c r="U2" s="137"/>
      <c r="V2" s="137"/>
      <c r="W2" s="137"/>
      <c r="X2" s="137"/>
    </row>
    <row r="3" spans="2:24" s="132" customFormat="1" ht="21">
      <c r="B3" s="169"/>
      <c r="D3" s="138"/>
      <c r="E3" s="137"/>
      <c r="F3" s="137"/>
      <c r="G3" s="137"/>
      <c r="H3" s="137"/>
      <c r="I3" s="137"/>
      <c r="J3" s="137"/>
      <c r="K3" s="137"/>
      <c r="L3" s="137"/>
      <c r="M3" s="137"/>
      <c r="N3" s="137"/>
      <c r="O3" s="137"/>
      <c r="P3" s="137"/>
      <c r="Q3" s="137"/>
      <c r="R3" s="137"/>
      <c r="S3" s="137"/>
      <c r="T3" s="137"/>
      <c r="U3" s="137"/>
      <c r="V3" s="137"/>
      <c r="W3" s="137"/>
      <c r="X3" s="137"/>
    </row>
    <row r="4" spans="2:24" s="132" customFormat="1">
      <c r="C4" s="128"/>
      <c r="D4" s="138"/>
      <c r="E4" s="137"/>
      <c r="F4" s="137"/>
      <c r="G4" s="137"/>
      <c r="H4" s="137"/>
      <c r="I4" s="137"/>
      <c r="J4" s="137"/>
      <c r="K4" s="137"/>
      <c r="L4" s="137"/>
      <c r="M4" s="137"/>
      <c r="N4" s="137"/>
      <c r="O4" s="137"/>
      <c r="P4" s="137"/>
      <c r="Q4" s="137"/>
      <c r="R4" s="137"/>
      <c r="S4" s="137"/>
      <c r="T4" s="137"/>
      <c r="U4" s="137"/>
      <c r="V4" s="137"/>
      <c r="W4" s="137"/>
      <c r="X4" s="137"/>
    </row>
    <row r="5" spans="2:24" s="132" customFormat="1">
      <c r="B5" s="681" t="s">
        <v>253</v>
      </c>
      <c r="C5" s="679" t="s">
        <v>1189</v>
      </c>
      <c r="D5" s="864" t="s">
        <v>1190</v>
      </c>
      <c r="E5" s="865"/>
      <c r="F5" s="865"/>
      <c r="G5" s="865"/>
      <c r="H5" s="865"/>
      <c r="I5" s="865"/>
      <c r="J5" s="865"/>
      <c r="K5" s="865"/>
      <c r="L5" s="865"/>
      <c r="M5" s="865"/>
      <c r="N5" s="865"/>
      <c r="O5" s="865"/>
      <c r="P5" s="865"/>
      <c r="Q5" s="865"/>
      <c r="R5" s="865"/>
      <c r="S5" s="866"/>
      <c r="T5" s="139"/>
    </row>
    <row r="6" spans="2:24" s="132" customFormat="1">
      <c r="B6" s="843"/>
      <c r="C6" s="683"/>
      <c r="D6" s="426"/>
      <c r="E6" s="867" t="s">
        <v>1191</v>
      </c>
      <c r="F6" s="868"/>
      <c r="G6" s="868"/>
      <c r="H6" s="868"/>
      <c r="I6" s="868"/>
      <c r="J6" s="868"/>
      <c r="K6" s="867" t="s">
        <v>1192</v>
      </c>
      <c r="L6" s="868"/>
      <c r="M6" s="868"/>
      <c r="N6" s="868"/>
      <c r="O6" s="868"/>
      <c r="P6" s="868"/>
      <c r="Q6" s="868"/>
      <c r="R6" s="869" t="s">
        <v>1193</v>
      </c>
      <c r="S6" s="870"/>
      <c r="T6" s="139"/>
    </row>
    <row r="7" spans="2:24" s="132" customFormat="1" ht="48.75" customHeight="1">
      <c r="B7" s="682"/>
      <c r="C7" s="680"/>
      <c r="D7" s="427"/>
      <c r="E7" s="319" t="s">
        <v>1194</v>
      </c>
      <c r="F7" s="319" t="s">
        <v>1195</v>
      </c>
      <c r="G7" s="319" t="s">
        <v>1196</v>
      </c>
      <c r="H7" s="319" t="s">
        <v>1197</v>
      </c>
      <c r="I7" s="319" t="s">
        <v>1198</v>
      </c>
      <c r="J7" s="319" t="s">
        <v>1199</v>
      </c>
      <c r="K7" s="427" t="s">
        <v>419</v>
      </c>
      <c r="L7" s="427" t="s">
        <v>423</v>
      </c>
      <c r="M7" s="427" t="s">
        <v>421</v>
      </c>
      <c r="N7" s="427" t="s">
        <v>427</v>
      </c>
      <c r="O7" s="427" t="s">
        <v>396</v>
      </c>
      <c r="P7" s="427" t="s">
        <v>401</v>
      </c>
      <c r="Q7" s="319" t="s">
        <v>425</v>
      </c>
      <c r="R7" s="428"/>
      <c r="S7" s="429" t="s">
        <v>1200</v>
      </c>
      <c r="T7" s="139"/>
    </row>
    <row r="8" spans="2:24" s="132" customFormat="1">
      <c r="B8" s="412">
        <v>1</v>
      </c>
      <c r="C8" s="413" t="s">
        <v>1201</v>
      </c>
      <c r="D8" s="430">
        <v>16470</v>
      </c>
      <c r="E8" s="431">
        <v>990</v>
      </c>
      <c r="F8" s="431">
        <v>7026</v>
      </c>
      <c r="G8" s="431">
        <v>6312</v>
      </c>
      <c r="H8" s="431">
        <v>1342</v>
      </c>
      <c r="I8" s="431">
        <v>355</v>
      </c>
      <c r="J8" s="431">
        <v>444</v>
      </c>
      <c r="K8" s="430">
        <v>964</v>
      </c>
      <c r="L8" s="430">
        <v>409</v>
      </c>
      <c r="M8" s="430">
        <v>1883</v>
      </c>
      <c r="N8" s="430">
        <v>1916</v>
      </c>
      <c r="O8" s="430">
        <v>829</v>
      </c>
      <c r="P8" s="430">
        <v>395</v>
      </c>
      <c r="Q8" s="430">
        <v>279</v>
      </c>
      <c r="R8" s="431">
        <v>9795</v>
      </c>
      <c r="S8" s="430">
        <v>59</v>
      </c>
      <c r="T8" s="139"/>
    </row>
    <row r="9" spans="2:24" s="132" customFormat="1">
      <c r="B9" s="141">
        <v>2</v>
      </c>
      <c r="C9" s="153" t="s">
        <v>1202</v>
      </c>
      <c r="D9" s="304">
        <v>3646</v>
      </c>
      <c r="E9" s="305">
        <v>59</v>
      </c>
      <c r="F9" s="305">
        <v>1883</v>
      </c>
      <c r="G9" s="305">
        <v>1007</v>
      </c>
      <c r="H9" s="305">
        <v>406</v>
      </c>
      <c r="I9" s="305">
        <v>120</v>
      </c>
      <c r="J9" s="305">
        <v>171</v>
      </c>
      <c r="K9" s="304">
        <v>94</v>
      </c>
      <c r="L9" s="304">
        <v>70</v>
      </c>
      <c r="M9" s="304">
        <v>335</v>
      </c>
      <c r="N9" s="304">
        <v>313</v>
      </c>
      <c r="O9" s="304">
        <v>118</v>
      </c>
      <c r="P9" s="304">
        <v>50</v>
      </c>
      <c r="Q9" s="304">
        <v>84</v>
      </c>
      <c r="R9" s="304">
        <v>2582</v>
      </c>
      <c r="S9" s="304">
        <v>71</v>
      </c>
      <c r="T9" s="139"/>
    </row>
    <row r="10" spans="2:24" s="132" customFormat="1">
      <c r="B10" s="141">
        <v>3</v>
      </c>
      <c r="C10" s="153" t="s">
        <v>1203</v>
      </c>
      <c r="D10" s="304">
        <v>12823</v>
      </c>
      <c r="E10" s="305">
        <v>931</v>
      </c>
      <c r="F10" s="305">
        <v>5143</v>
      </c>
      <c r="G10" s="305">
        <v>5305</v>
      </c>
      <c r="H10" s="305">
        <v>936</v>
      </c>
      <c r="I10" s="305">
        <v>235</v>
      </c>
      <c r="J10" s="305">
        <v>273</v>
      </c>
      <c r="K10" s="304">
        <v>870</v>
      </c>
      <c r="L10" s="304">
        <v>339</v>
      </c>
      <c r="M10" s="304">
        <v>1548</v>
      </c>
      <c r="N10" s="304">
        <v>1603</v>
      </c>
      <c r="O10" s="304">
        <v>710</v>
      </c>
      <c r="P10" s="304">
        <v>345</v>
      </c>
      <c r="Q10" s="304">
        <v>195</v>
      </c>
      <c r="R10" s="304">
        <v>7213</v>
      </c>
      <c r="S10" s="304">
        <v>56</v>
      </c>
      <c r="T10" s="139"/>
    </row>
    <row r="11" spans="2:24" s="132" customFormat="1">
      <c r="B11" s="141">
        <v>4</v>
      </c>
      <c r="C11" s="153" t="s">
        <v>1204</v>
      </c>
      <c r="D11" s="304">
        <v>0</v>
      </c>
      <c r="E11" s="305">
        <v>0</v>
      </c>
      <c r="F11" s="305">
        <v>0</v>
      </c>
      <c r="G11" s="305">
        <v>0</v>
      </c>
      <c r="H11" s="305">
        <v>0</v>
      </c>
      <c r="I11" s="305">
        <v>0</v>
      </c>
      <c r="J11" s="305">
        <v>0</v>
      </c>
      <c r="K11" s="304">
        <v>0</v>
      </c>
      <c r="L11" s="304">
        <v>0</v>
      </c>
      <c r="M11" s="304">
        <v>0</v>
      </c>
      <c r="N11" s="304">
        <v>0</v>
      </c>
      <c r="O11" s="304">
        <v>0</v>
      </c>
      <c r="P11" s="304">
        <v>0</v>
      </c>
      <c r="Q11" s="304">
        <v>0</v>
      </c>
      <c r="R11" s="304">
        <v>0</v>
      </c>
      <c r="S11" s="304">
        <v>0</v>
      </c>
      <c r="T11" s="139"/>
    </row>
    <row r="12" spans="2:24" s="132" customFormat="1">
      <c r="B12" s="141">
        <v>5</v>
      </c>
      <c r="C12" s="301" t="s">
        <v>1205</v>
      </c>
      <c r="D12" s="304">
        <v>9795</v>
      </c>
      <c r="E12" s="305">
        <v>191</v>
      </c>
      <c r="F12" s="305">
        <v>3686</v>
      </c>
      <c r="G12" s="305">
        <v>4180</v>
      </c>
      <c r="H12" s="305">
        <v>942</v>
      </c>
      <c r="I12" s="305">
        <v>352</v>
      </c>
      <c r="J12" s="305">
        <v>444</v>
      </c>
      <c r="K12" s="606"/>
      <c r="L12" s="606"/>
      <c r="M12" s="606"/>
      <c r="N12" s="606"/>
      <c r="O12" s="606"/>
      <c r="P12" s="606"/>
      <c r="Q12" s="606"/>
      <c r="R12" s="304">
        <v>9795</v>
      </c>
      <c r="S12" s="304">
        <v>100</v>
      </c>
      <c r="T12" s="139"/>
    </row>
    <row r="13" spans="2:24" s="132" customFormat="1">
      <c r="B13" s="412">
        <v>6</v>
      </c>
      <c r="C13" s="413" t="s">
        <v>1206</v>
      </c>
      <c r="D13" s="430"/>
      <c r="E13" s="431"/>
      <c r="F13" s="431"/>
      <c r="G13" s="431"/>
      <c r="H13" s="431"/>
      <c r="I13" s="431"/>
      <c r="J13" s="431"/>
      <c r="K13" s="430"/>
      <c r="L13" s="430"/>
      <c r="M13" s="430"/>
      <c r="N13" s="430"/>
      <c r="O13" s="430"/>
      <c r="P13" s="430"/>
      <c r="Q13" s="430"/>
      <c r="R13" s="430"/>
      <c r="S13" s="430"/>
    </row>
    <row r="14" spans="2:24">
      <c r="B14" s="141">
        <v>7</v>
      </c>
      <c r="C14" s="153" t="s">
        <v>1202</v>
      </c>
      <c r="D14" s="304">
        <v>0</v>
      </c>
      <c r="E14" s="305">
        <v>0</v>
      </c>
      <c r="F14" s="305">
        <v>0</v>
      </c>
      <c r="G14" s="305">
        <v>0</v>
      </c>
      <c r="H14" s="305">
        <v>0</v>
      </c>
      <c r="I14" s="305">
        <v>0</v>
      </c>
      <c r="J14" s="305">
        <v>0</v>
      </c>
      <c r="K14" s="304">
        <v>0</v>
      </c>
      <c r="L14" s="304">
        <v>0</v>
      </c>
      <c r="M14" s="304">
        <v>0</v>
      </c>
      <c r="N14" s="304">
        <v>0</v>
      </c>
      <c r="O14" s="304">
        <v>0</v>
      </c>
      <c r="P14" s="304">
        <v>0</v>
      </c>
      <c r="Q14" s="304">
        <v>0</v>
      </c>
      <c r="R14" s="304">
        <v>0</v>
      </c>
      <c r="S14" s="304">
        <v>0</v>
      </c>
    </row>
    <row r="15" spans="2:24">
      <c r="B15" s="141">
        <v>8</v>
      </c>
      <c r="C15" s="153" t="s">
        <v>1203</v>
      </c>
      <c r="D15" s="304">
        <v>0</v>
      </c>
      <c r="E15" s="305">
        <v>0</v>
      </c>
      <c r="F15" s="305">
        <v>0</v>
      </c>
      <c r="G15" s="305">
        <v>0</v>
      </c>
      <c r="H15" s="305">
        <v>0</v>
      </c>
      <c r="I15" s="305">
        <v>0</v>
      </c>
      <c r="J15" s="305">
        <v>0</v>
      </c>
      <c r="K15" s="304">
        <v>0</v>
      </c>
      <c r="L15" s="304">
        <v>0</v>
      </c>
      <c r="M15" s="304">
        <v>0</v>
      </c>
      <c r="N15" s="304">
        <v>0</v>
      </c>
      <c r="O15" s="304">
        <v>0</v>
      </c>
      <c r="P15" s="304">
        <v>0</v>
      </c>
      <c r="Q15" s="304">
        <v>0</v>
      </c>
      <c r="R15" s="304">
        <v>0</v>
      </c>
      <c r="S15" s="304">
        <v>0</v>
      </c>
    </row>
    <row r="16" spans="2:24" s="132" customFormat="1">
      <c r="B16" s="141">
        <v>9</v>
      </c>
      <c r="C16" s="153" t="s">
        <v>1204</v>
      </c>
      <c r="D16" s="304">
        <v>0</v>
      </c>
      <c r="E16" s="305">
        <v>0</v>
      </c>
      <c r="F16" s="305">
        <v>0</v>
      </c>
      <c r="G16" s="305">
        <v>0</v>
      </c>
      <c r="H16" s="305">
        <v>0</v>
      </c>
      <c r="I16" s="305">
        <v>0</v>
      </c>
      <c r="J16" s="305">
        <v>0</v>
      </c>
      <c r="K16" s="304">
        <v>0</v>
      </c>
      <c r="L16" s="304">
        <v>0</v>
      </c>
      <c r="M16" s="304">
        <v>0</v>
      </c>
      <c r="N16" s="304">
        <v>0</v>
      </c>
      <c r="O16" s="304">
        <v>0</v>
      </c>
      <c r="P16" s="304">
        <v>0</v>
      </c>
      <c r="Q16" s="304">
        <v>0</v>
      </c>
      <c r="R16" s="304">
        <v>0</v>
      </c>
      <c r="S16" s="304">
        <v>0</v>
      </c>
      <c r="T16" s="139"/>
    </row>
    <row r="17" spans="2:20" s="132" customFormat="1">
      <c r="B17" s="141">
        <v>10</v>
      </c>
      <c r="C17" s="301" t="s">
        <v>1205</v>
      </c>
      <c r="D17" s="304">
        <v>0</v>
      </c>
      <c r="E17" s="305">
        <v>0</v>
      </c>
      <c r="F17" s="305">
        <v>0</v>
      </c>
      <c r="G17" s="305">
        <v>0</v>
      </c>
      <c r="H17" s="305">
        <v>0</v>
      </c>
      <c r="I17" s="305">
        <v>0</v>
      </c>
      <c r="J17" s="305">
        <v>0</v>
      </c>
      <c r="K17" s="606"/>
      <c r="L17" s="606"/>
      <c r="M17" s="606"/>
      <c r="N17" s="606"/>
      <c r="O17" s="606"/>
      <c r="P17" s="606"/>
      <c r="Q17" s="606"/>
      <c r="R17" s="304">
        <v>0</v>
      </c>
      <c r="S17" s="304">
        <v>0</v>
      </c>
      <c r="T17" s="139"/>
    </row>
    <row r="18" spans="2:20" s="132" customFormat="1">
      <c r="B18" s="633"/>
      <c r="C18" s="634"/>
      <c r="D18" s="635"/>
      <c r="E18" s="635"/>
      <c r="F18" s="635"/>
      <c r="G18" s="635"/>
      <c r="H18" s="635"/>
      <c r="I18" s="635"/>
      <c r="J18" s="635"/>
      <c r="N18" s="635"/>
      <c r="O18" s="635"/>
      <c r="P18" s="635"/>
      <c r="Q18" s="635"/>
      <c r="R18" s="635"/>
      <c r="S18" s="635"/>
      <c r="T18" s="139"/>
    </row>
    <row r="20" spans="2:20">
      <c r="B20" s="150" t="s">
        <v>1308</v>
      </c>
    </row>
    <row r="21" spans="2:20" ht="21.75" customHeight="1">
      <c r="B21" s="856" t="s">
        <v>1183</v>
      </c>
      <c r="C21" s="856"/>
      <c r="D21" s="856"/>
      <c r="E21" s="856"/>
      <c r="F21" s="856"/>
      <c r="G21" s="856"/>
      <c r="H21" s="856"/>
      <c r="I21" s="856"/>
      <c r="J21" s="856"/>
      <c r="K21" s="856"/>
      <c r="L21" s="856"/>
      <c r="M21" s="856"/>
    </row>
    <row r="22" spans="2:20" ht="15.75" customHeight="1">
      <c r="B22" s="632" t="s">
        <v>1207</v>
      </c>
      <c r="C22" s="632"/>
      <c r="D22" s="632"/>
      <c r="E22" s="632"/>
      <c r="F22" s="632"/>
      <c r="G22" s="632"/>
      <c r="H22" s="632"/>
      <c r="I22" s="632"/>
      <c r="J22" s="632"/>
      <c r="K22" s="632"/>
      <c r="L22" s="632"/>
      <c r="M22" s="632"/>
    </row>
    <row r="23" spans="2:20" ht="33.75" customHeight="1">
      <c r="B23" s="863" t="s">
        <v>1208</v>
      </c>
      <c r="C23" s="863"/>
      <c r="D23" s="863"/>
      <c r="E23" s="863"/>
      <c r="F23" s="863"/>
      <c r="G23" s="863"/>
      <c r="H23" s="863"/>
      <c r="I23" s="863"/>
      <c r="J23" s="632"/>
      <c r="K23" s="632"/>
      <c r="L23" s="632"/>
      <c r="M23" s="632"/>
    </row>
    <row r="24" spans="2:20" ht="30.75" customHeight="1">
      <c r="B24" s="863" t="s">
        <v>1311</v>
      </c>
      <c r="C24" s="863"/>
      <c r="D24" s="863"/>
      <c r="E24" s="863"/>
      <c r="F24" s="863"/>
      <c r="G24" s="863"/>
      <c r="H24" s="863"/>
      <c r="I24" s="863"/>
      <c r="J24" s="632"/>
      <c r="K24" s="632"/>
      <c r="L24" s="632"/>
      <c r="M24" s="632"/>
    </row>
    <row r="25" spans="2:20" ht="28.5" customHeight="1">
      <c r="B25" s="863" t="s">
        <v>1209</v>
      </c>
      <c r="C25" s="863"/>
      <c r="D25" s="863"/>
      <c r="E25" s="863"/>
      <c r="F25" s="863"/>
      <c r="G25" s="863"/>
      <c r="H25" s="863"/>
      <c r="I25" s="863"/>
      <c r="J25" s="632"/>
      <c r="K25" s="632"/>
      <c r="L25" s="632"/>
      <c r="M25" s="632"/>
    </row>
    <row r="26" spans="2:20">
      <c r="B26" s="863" t="s">
        <v>1210</v>
      </c>
      <c r="C26" s="863"/>
      <c r="D26" s="632"/>
      <c r="E26" s="632"/>
      <c r="F26" s="632"/>
      <c r="G26" s="632"/>
      <c r="H26" s="632"/>
      <c r="I26" s="632"/>
      <c r="J26" s="632"/>
      <c r="K26" s="632"/>
      <c r="L26" s="632"/>
      <c r="M26" s="632"/>
    </row>
    <row r="27" spans="2:20">
      <c r="B27" s="632"/>
      <c r="C27" s="632"/>
      <c r="D27" s="632"/>
      <c r="E27" s="632"/>
      <c r="F27" s="632"/>
      <c r="G27" s="632"/>
      <c r="H27" s="632"/>
      <c r="I27" s="632"/>
      <c r="J27" s="632"/>
      <c r="K27" s="632"/>
      <c r="L27" s="632"/>
      <c r="M27" s="632"/>
    </row>
    <row r="28" spans="2:20">
      <c r="B28" s="302"/>
      <c r="C28" s="632"/>
      <c r="D28" s="632"/>
      <c r="E28" s="632"/>
      <c r="F28" s="632"/>
      <c r="G28" s="632"/>
      <c r="H28" s="632"/>
      <c r="I28" s="632"/>
      <c r="J28" s="632"/>
      <c r="K28" s="632"/>
      <c r="L28" s="632"/>
      <c r="M28" s="632"/>
    </row>
    <row r="29" spans="2:20">
      <c r="B29" s="303"/>
    </row>
    <row r="30" spans="2:20">
      <c r="B30" s="303"/>
    </row>
    <row r="31" spans="2:20">
      <c r="B31" s="303"/>
    </row>
    <row r="45" spans="6:6">
      <c r="F45" s="469"/>
    </row>
  </sheetData>
  <mergeCells count="11">
    <mergeCell ref="B26:C26"/>
    <mergeCell ref="D5:S5"/>
    <mergeCell ref="E6:J6"/>
    <mergeCell ref="K6:Q6"/>
    <mergeCell ref="R6:S6"/>
    <mergeCell ref="C5:C7"/>
    <mergeCell ref="B5:B7"/>
    <mergeCell ref="B21:M21"/>
    <mergeCell ref="B23:I23"/>
    <mergeCell ref="B24:I24"/>
    <mergeCell ref="B25:I25"/>
  </mergeCells>
  <hyperlinks>
    <hyperlink ref="I2" location="'Index '!A1" display="Return to index" xr:uid="{A7D1A96D-CFED-4061-BABB-79D6DF203249}"/>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3"/>
  <sheetViews>
    <sheetView showGridLines="0" topLeftCell="A16" zoomScale="90" zoomScaleNormal="90" workbookViewId="0"/>
  </sheetViews>
  <sheetFormatPr defaultColWidth="9.140625" defaultRowHeight="15"/>
  <cols>
    <col min="1" max="1" width="3.5703125" customWidth="1"/>
    <col min="2" max="2" width="7.7109375" customWidth="1"/>
    <col min="3" max="3" width="66.28515625" customWidth="1"/>
    <col min="4" max="6" width="18" style="7" customWidth="1"/>
    <col min="9" max="9" width="15.7109375" customWidth="1"/>
  </cols>
  <sheetData>
    <row r="1" spans="1:14" ht="21.95" customHeight="1">
      <c r="A1" s="50"/>
      <c r="B1" s="50"/>
      <c r="C1" s="50"/>
      <c r="D1" s="93"/>
      <c r="E1" s="93"/>
      <c r="F1" s="93"/>
    </row>
    <row r="2" spans="1:14" ht="21">
      <c r="A2" s="50"/>
      <c r="B2" s="172" t="s">
        <v>216</v>
      </c>
      <c r="D2" s="509" t="s">
        <v>151</v>
      </c>
    </row>
    <row r="3" spans="1:14">
      <c r="A3" s="50"/>
    </row>
    <row r="4" spans="1:14">
      <c r="A4" s="50"/>
    </row>
    <row r="5" spans="1:14" ht="30">
      <c r="A5" s="50"/>
      <c r="B5" s="659" t="s">
        <v>152</v>
      </c>
      <c r="C5" s="660"/>
      <c r="D5" s="663" t="s">
        <v>217</v>
      </c>
      <c r="E5" s="663"/>
      <c r="F5" s="314" t="s">
        <v>218</v>
      </c>
    </row>
    <row r="6" spans="1:14">
      <c r="A6" s="50"/>
      <c r="B6" s="661"/>
      <c r="C6" s="662"/>
      <c r="D6" s="314" t="s">
        <v>2</v>
      </c>
      <c r="E6" s="314" t="s">
        <v>153</v>
      </c>
      <c r="F6" s="314" t="s">
        <v>2</v>
      </c>
    </row>
    <row r="7" spans="1:14">
      <c r="A7" s="50"/>
      <c r="B7" s="315">
        <v>1</v>
      </c>
      <c r="C7" s="316" t="s">
        <v>219</v>
      </c>
      <c r="D7" s="317">
        <v>46476.492042153091</v>
      </c>
      <c r="E7" s="317">
        <v>45523.72</v>
      </c>
      <c r="F7" s="317">
        <f t="shared" ref="F7:F33" si="0">D7*0.08</f>
        <v>3718.1193633722473</v>
      </c>
    </row>
    <row r="8" spans="1:14">
      <c r="A8" s="50"/>
      <c r="B8" s="21">
        <v>2</v>
      </c>
      <c r="C8" s="94" t="s">
        <v>220</v>
      </c>
      <c r="D8" s="313">
        <v>46476.492042153091</v>
      </c>
      <c r="E8" s="238">
        <v>45523.72</v>
      </c>
      <c r="F8" s="313">
        <f t="shared" si="0"/>
        <v>3718.1193633722473</v>
      </c>
    </row>
    <row r="9" spans="1:14">
      <c r="A9" s="50"/>
      <c r="B9" s="21">
        <v>3</v>
      </c>
      <c r="C9" s="94" t="s">
        <v>221</v>
      </c>
      <c r="D9" s="288">
        <v>0</v>
      </c>
      <c r="E9" s="288">
        <v>0</v>
      </c>
      <c r="F9" s="288">
        <f t="shared" si="0"/>
        <v>0</v>
      </c>
    </row>
    <row r="10" spans="1:14">
      <c r="A10" s="50"/>
      <c r="B10" s="21">
        <v>4</v>
      </c>
      <c r="C10" s="94" t="s">
        <v>222</v>
      </c>
      <c r="D10" s="288">
        <v>0</v>
      </c>
      <c r="E10" s="288">
        <v>0</v>
      </c>
      <c r="F10" s="288">
        <f t="shared" si="0"/>
        <v>0</v>
      </c>
    </row>
    <row r="11" spans="1:14">
      <c r="A11" s="50"/>
      <c r="B11" s="21" t="s">
        <v>223</v>
      </c>
      <c r="C11" s="94" t="s">
        <v>224</v>
      </c>
      <c r="D11" s="288">
        <v>0</v>
      </c>
      <c r="E11" s="288">
        <v>0</v>
      </c>
      <c r="F11" s="288">
        <f t="shared" si="0"/>
        <v>0</v>
      </c>
      <c r="N11" s="481"/>
    </row>
    <row r="12" spans="1:14">
      <c r="A12" s="50"/>
      <c r="B12" s="21">
        <v>5</v>
      </c>
      <c r="C12" s="94" t="s">
        <v>225</v>
      </c>
      <c r="D12" s="288">
        <v>0</v>
      </c>
      <c r="E12" s="288">
        <v>0</v>
      </c>
      <c r="F12" s="288">
        <f t="shared" si="0"/>
        <v>0</v>
      </c>
    </row>
    <row r="13" spans="1:14">
      <c r="A13" s="50"/>
      <c r="B13" s="315">
        <v>6</v>
      </c>
      <c r="C13" s="316" t="s">
        <v>226</v>
      </c>
      <c r="D13" s="317">
        <v>282.29276703259882</v>
      </c>
      <c r="E13" s="317">
        <f>E14+E17</f>
        <v>267.25</v>
      </c>
      <c r="F13" s="317">
        <f t="shared" si="0"/>
        <v>22.583421362607904</v>
      </c>
    </row>
    <row r="14" spans="1:14">
      <c r="A14" s="50"/>
      <c r="B14" s="21">
        <v>7</v>
      </c>
      <c r="C14" s="94" t="s">
        <v>220</v>
      </c>
      <c r="D14" s="313">
        <v>167.36106549000004</v>
      </c>
      <c r="E14" s="238">
        <v>159.22</v>
      </c>
      <c r="F14" s="313">
        <f t="shared" si="0"/>
        <v>13.388885239200004</v>
      </c>
      <c r="H14" s="510"/>
    </row>
    <row r="15" spans="1:14">
      <c r="A15" s="50"/>
      <c r="B15" s="21">
        <v>8</v>
      </c>
      <c r="C15" s="94" t="s">
        <v>227</v>
      </c>
      <c r="D15" s="288">
        <v>0</v>
      </c>
      <c r="E15" s="288">
        <v>0</v>
      </c>
      <c r="F15" s="288">
        <f t="shared" si="0"/>
        <v>0</v>
      </c>
      <c r="H15" s="510"/>
    </row>
    <row r="16" spans="1:14">
      <c r="A16" s="50"/>
      <c r="B16" s="21" t="s">
        <v>178</v>
      </c>
      <c r="C16" s="94" t="s">
        <v>228</v>
      </c>
      <c r="D16" s="288">
        <v>0</v>
      </c>
      <c r="E16" s="288">
        <v>0</v>
      </c>
      <c r="F16" s="288">
        <f t="shared" si="0"/>
        <v>0</v>
      </c>
      <c r="H16" s="510"/>
    </row>
    <row r="17" spans="1:8">
      <c r="A17" s="50"/>
      <c r="B17" s="21" t="s">
        <v>229</v>
      </c>
      <c r="C17" s="94" t="s">
        <v>230</v>
      </c>
      <c r="D17" s="313">
        <v>114.9317015425988</v>
      </c>
      <c r="E17" s="238">
        <v>108.03</v>
      </c>
      <c r="F17" s="313">
        <f t="shared" si="0"/>
        <v>9.1945361234079037</v>
      </c>
      <c r="H17" s="510"/>
    </row>
    <row r="18" spans="1:8">
      <c r="A18" s="50"/>
      <c r="B18" s="21">
        <v>9</v>
      </c>
      <c r="C18" s="94" t="s">
        <v>231</v>
      </c>
      <c r="D18" s="288">
        <v>0</v>
      </c>
      <c r="E18" s="288">
        <v>0</v>
      </c>
      <c r="F18" s="288">
        <f t="shared" si="0"/>
        <v>0</v>
      </c>
      <c r="H18" s="510"/>
    </row>
    <row r="19" spans="1:8">
      <c r="A19" s="50"/>
      <c r="B19" s="315">
        <v>15</v>
      </c>
      <c r="C19" s="316" t="s">
        <v>232</v>
      </c>
      <c r="D19" s="579">
        <v>0</v>
      </c>
      <c r="E19" s="579">
        <v>0</v>
      </c>
      <c r="F19" s="579">
        <f t="shared" si="0"/>
        <v>0</v>
      </c>
    </row>
    <row r="20" spans="1:8">
      <c r="A20" s="50"/>
      <c r="B20" s="315">
        <v>16</v>
      </c>
      <c r="C20" s="316" t="s">
        <v>233</v>
      </c>
      <c r="D20" s="579">
        <v>0</v>
      </c>
      <c r="E20" s="579">
        <v>0</v>
      </c>
      <c r="F20" s="579">
        <f t="shared" si="0"/>
        <v>0</v>
      </c>
    </row>
    <row r="21" spans="1:8">
      <c r="A21" s="50"/>
      <c r="B21" s="21">
        <v>17</v>
      </c>
      <c r="C21" s="94" t="s">
        <v>234</v>
      </c>
      <c r="D21" s="288">
        <v>0</v>
      </c>
      <c r="E21" s="288">
        <v>0</v>
      </c>
      <c r="F21" s="288">
        <f t="shared" si="0"/>
        <v>0</v>
      </c>
    </row>
    <row r="22" spans="1:8">
      <c r="A22" s="50"/>
      <c r="B22" s="21">
        <v>18</v>
      </c>
      <c r="C22" s="94" t="s">
        <v>235</v>
      </c>
      <c r="D22" s="288">
        <v>0</v>
      </c>
      <c r="E22" s="288">
        <v>0</v>
      </c>
      <c r="F22" s="288">
        <f t="shared" si="0"/>
        <v>0</v>
      </c>
    </row>
    <row r="23" spans="1:8">
      <c r="A23" s="50"/>
      <c r="B23" s="21">
        <v>19</v>
      </c>
      <c r="C23" s="94" t="s">
        <v>236</v>
      </c>
      <c r="D23" s="288">
        <v>0</v>
      </c>
      <c r="E23" s="288">
        <v>0</v>
      </c>
      <c r="F23" s="288">
        <f t="shared" si="0"/>
        <v>0</v>
      </c>
    </row>
    <row r="24" spans="1:8">
      <c r="A24" s="50"/>
      <c r="B24" s="21" t="s">
        <v>237</v>
      </c>
      <c r="C24" s="164" t="s">
        <v>238</v>
      </c>
      <c r="D24" s="288">
        <v>0</v>
      </c>
      <c r="E24" s="288">
        <v>0</v>
      </c>
      <c r="F24" s="580">
        <f t="shared" si="0"/>
        <v>0</v>
      </c>
    </row>
    <row r="25" spans="1:8">
      <c r="A25" s="50"/>
      <c r="B25" s="315">
        <v>20</v>
      </c>
      <c r="C25" s="316" t="s">
        <v>239</v>
      </c>
      <c r="D25" s="317">
        <v>6433.8396755944386</v>
      </c>
      <c r="E25" s="317">
        <v>6697.33</v>
      </c>
      <c r="F25" s="317">
        <f t="shared" si="0"/>
        <v>514.7071740475551</v>
      </c>
    </row>
    <row r="26" spans="1:8">
      <c r="A26" s="50"/>
      <c r="B26" s="21">
        <v>21</v>
      </c>
      <c r="C26" s="94" t="s">
        <v>220</v>
      </c>
      <c r="D26" s="313">
        <v>6433.8396755944386</v>
      </c>
      <c r="E26" s="238">
        <v>6697.33</v>
      </c>
      <c r="F26" s="313">
        <f t="shared" si="0"/>
        <v>514.7071740475551</v>
      </c>
    </row>
    <row r="27" spans="1:8">
      <c r="A27" s="50"/>
      <c r="B27" s="21">
        <v>22</v>
      </c>
      <c r="C27" s="94" t="s">
        <v>240</v>
      </c>
      <c r="D27" s="288">
        <v>0</v>
      </c>
      <c r="E27" s="288">
        <v>0</v>
      </c>
      <c r="F27" s="288">
        <f t="shared" si="0"/>
        <v>0</v>
      </c>
    </row>
    <row r="28" spans="1:8">
      <c r="A28" s="50"/>
      <c r="B28" s="315" t="s">
        <v>241</v>
      </c>
      <c r="C28" s="316" t="s">
        <v>242</v>
      </c>
      <c r="D28" s="317">
        <v>0</v>
      </c>
      <c r="E28" s="317"/>
      <c r="F28" s="317">
        <f t="shared" si="0"/>
        <v>0</v>
      </c>
    </row>
    <row r="29" spans="1:8">
      <c r="A29" s="50"/>
      <c r="B29" s="21">
        <v>23</v>
      </c>
      <c r="C29" s="59" t="s">
        <v>243</v>
      </c>
      <c r="D29" s="238">
        <v>6697.4409624999998</v>
      </c>
      <c r="E29" s="238">
        <v>6697.44</v>
      </c>
      <c r="F29" s="238">
        <f t="shared" si="0"/>
        <v>535.79527699999994</v>
      </c>
    </row>
    <row r="30" spans="1:8">
      <c r="A30" s="50"/>
      <c r="B30" s="96" t="s">
        <v>244</v>
      </c>
      <c r="C30" s="94" t="s">
        <v>245</v>
      </c>
      <c r="D30" s="313">
        <v>6697.4409624999998</v>
      </c>
      <c r="E30" s="238">
        <v>6697.44</v>
      </c>
      <c r="F30" s="313">
        <f t="shared" si="0"/>
        <v>535.79527699999994</v>
      </c>
    </row>
    <row r="31" spans="1:8">
      <c r="A31" s="50"/>
      <c r="B31" s="21" t="s">
        <v>246</v>
      </c>
      <c r="C31" s="94" t="s">
        <v>247</v>
      </c>
      <c r="D31" s="288">
        <v>0</v>
      </c>
      <c r="E31" s="288">
        <v>0</v>
      </c>
      <c r="F31" s="288">
        <f t="shared" si="0"/>
        <v>0</v>
      </c>
    </row>
    <row r="32" spans="1:8">
      <c r="A32" s="50"/>
      <c r="B32" s="21" t="s">
        <v>248</v>
      </c>
      <c r="C32" s="94" t="s">
        <v>249</v>
      </c>
      <c r="D32" s="288">
        <v>0</v>
      </c>
      <c r="E32" s="288">
        <v>0</v>
      </c>
      <c r="F32" s="288">
        <f t="shared" si="0"/>
        <v>0</v>
      </c>
    </row>
    <row r="33" spans="1:8" ht="18.75" customHeight="1">
      <c r="A33" s="50"/>
      <c r="B33" s="315">
        <v>24</v>
      </c>
      <c r="C33" s="316" t="s">
        <v>250</v>
      </c>
      <c r="D33" s="317">
        <v>1068.3312697499998</v>
      </c>
      <c r="E33" s="317">
        <v>1041.83</v>
      </c>
      <c r="F33" s="317">
        <f t="shared" si="0"/>
        <v>85.466501579999985</v>
      </c>
    </row>
    <row r="34" spans="1:8">
      <c r="A34" s="50"/>
      <c r="B34" s="315">
        <v>29</v>
      </c>
      <c r="C34" s="316" t="s">
        <v>251</v>
      </c>
      <c r="D34" s="317">
        <v>59890.065447280103</v>
      </c>
      <c r="E34" s="317">
        <v>59185.74</v>
      </c>
      <c r="F34" s="317">
        <f>+D34*8%</f>
        <v>4791.2052357824086</v>
      </c>
      <c r="H34" s="510"/>
    </row>
    <row r="36" spans="1:8">
      <c r="D36" s="95"/>
    </row>
    <row r="43" spans="1:8">
      <c r="F43" s="4"/>
    </row>
  </sheetData>
  <mergeCells count="2">
    <mergeCell ref="B5:C6"/>
    <mergeCell ref="D5:E5"/>
  </mergeCells>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BF21D-EFE6-4E9E-885F-7F1FABFA1207}">
  <dimension ref="A2:I115"/>
  <sheetViews>
    <sheetView zoomScale="90" zoomScaleNormal="90" workbookViewId="0">
      <selection activeCell="I28" sqref="I28"/>
    </sheetView>
  </sheetViews>
  <sheetFormatPr defaultColWidth="22.28515625" defaultRowHeight="15"/>
  <cols>
    <col min="1" max="1" width="5.5703125" style="27" customWidth="1"/>
    <col min="2" max="2" width="25.85546875" style="27" customWidth="1"/>
    <col min="3" max="3" width="49.5703125" style="27" customWidth="1"/>
    <col min="4" max="4" width="22.28515625" style="27" customWidth="1"/>
    <col min="5" max="5" width="29.28515625" style="27" customWidth="1"/>
    <col min="6" max="6" width="19.28515625" style="27" customWidth="1"/>
    <col min="7" max="7" width="18" style="27" customWidth="1"/>
    <col min="8" max="8" width="30.140625" style="27" customWidth="1"/>
    <col min="9" max="9" width="32.140625" style="27" customWidth="1"/>
    <col min="10" max="10" width="26.42578125" style="27" customWidth="1"/>
    <col min="11" max="16384" width="22.28515625" style="27"/>
  </cols>
  <sheetData>
    <row r="2" spans="2:9" s="135" customFormat="1" ht="21">
      <c r="B2" s="169" t="s">
        <v>1211</v>
      </c>
      <c r="D2" s="533"/>
      <c r="G2" s="509" t="s">
        <v>151</v>
      </c>
    </row>
    <row r="3" spans="2:9" s="135" customFormat="1" ht="21">
      <c r="B3" s="169"/>
      <c r="D3" s="533"/>
      <c r="G3" s="517"/>
    </row>
    <row r="4" spans="2:9" s="135" customFormat="1">
      <c r="C4" s="533"/>
      <c r="D4" s="533"/>
    </row>
    <row r="5" spans="2:9" s="135" customFormat="1" ht="12.75">
      <c r="B5" s="629"/>
      <c r="C5" s="629" t="s">
        <v>1212</v>
      </c>
      <c r="D5" s="629" t="s">
        <v>1213</v>
      </c>
      <c r="E5" s="629" t="s">
        <v>1214</v>
      </c>
      <c r="F5" s="629" t="s">
        <v>1215</v>
      </c>
      <c r="G5" s="629" t="s">
        <v>1216</v>
      </c>
      <c r="H5" s="629" t="s">
        <v>1217</v>
      </c>
      <c r="I5" s="629" t="s">
        <v>1218</v>
      </c>
    </row>
    <row r="6" spans="2:9" s="135" customFormat="1" ht="30">
      <c r="B6" s="319" t="s">
        <v>253</v>
      </c>
      <c r="C6" s="319" t="s">
        <v>1219</v>
      </c>
      <c r="D6" s="319" t="s">
        <v>1220</v>
      </c>
      <c r="E6" s="319" t="s">
        <v>1221</v>
      </c>
      <c r="F6" s="319" t="s">
        <v>1222</v>
      </c>
      <c r="G6" s="319" t="s">
        <v>1223</v>
      </c>
      <c r="H6" s="319" t="s">
        <v>1224</v>
      </c>
      <c r="I6" s="319" t="s">
        <v>1225</v>
      </c>
    </row>
    <row r="7" spans="2:9" s="135" customFormat="1">
      <c r="B7" s="612">
        <v>1</v>
      </c>
      <c r="C7" s="613" t="s">
        <v>1226</v>
      </c>
      <c r="D7" s="873" t="s">
        <v>1227</v>
      </c>
      <c r="E7" s="614">
        <v>0</v>
      </c>
      <c r="F7" s="614">
        <v>0</v>
      </c>
      <c r="G7" s="614">
        <v>0</v>
      </c>
      <c r="H7" s="614">
        <v>0</v>
      </c>
      <c r="I7" s="614">
        <v>0</v>
      </c>
    </row>
    <row r="8" spans="2:9" s="135" customFormat="1">
      <c r="B8" s="612">
        <v>2</v>
      </c>
      <c r="C8" s="613" t="s">
        <v>1228</v>
      </c>
      <c r="D8" s="874"/>
      <c r="E8" s="614">
        <v>0</v>
      </c>
      <c r="F8" s="614">
        <v>0</v>
      </c>
      <c r="G8" s="614">
        <v>0</v>
      </c>
      <c r="H8" s="614">
        <v>0</v>
      </c>
      <c r="I8" s="614">
        <v>0</v>
      </c>
    </row>
    <row r="9" spans="2:9" s="135" customFormat="1">
      <c r="B9" s="612">
        <v>3</v>
      </c>
      <c r="C9" s="613" t="s">
        <v>1229</v>
      </c>
      <c r="D9" s="874"/>
      <c r="E9" s="614">
        <v>0</v>
      </c>
      <c r="F9" s="614">
        <v>0</v>
      </c>
      <c r="G9" s="614">
        <v>0</v>
      </c>
      <c r="H9" s="614">
        <v>0</v>
      </c>
      <c r="I9" s="614">
        <v>0</v>
      </c>
    </row>
    <row r="10" spans="2:9" s="135" customFormat="1">
      <c r="B10" s="612">
        <v>4</v>
      </c>
      <c r="C10" s="615" t="s">
        <v>1230</v>
      </c>
      <c r="D10" s="874"/>
      <c r="E10" s="614">
        <v>0</v>
      </c>
      <c r="F10" s="614">
        <v>0</v>
      </c>
      <c r="G10" s="614">
        <v>0</v>
      </c>
      <c r="H10" s="614">
        <v>0</v>
      </c>
      <c r="I10" s="614">
        <v>0</v>
      </c>
    </row>
    <row r="11" spans="2:9" s="535" customFormat="1">
      <c r="B11" s="612">
        <v>5</v>
      </c>
      <c r="C11" s="616" t="s">
        <v>1231</v>
      </c>
      <c r="D11" s="874"/>
      <c r="E11" s="614">
        <v>0</v>
      </c>
      <c r="F11" s="614">
        <v>0</v>
      </c>
      <c r="G11" s="614">
        <v>0</v>
      </c>
      <c r="H11" s="614">
        <v>0</v>
      </c>
      <c r="I11" s="614">
        <v>0</v>
      </c>
    </row>
    <row r="12" spans="2:9" s="135" customFormat="1" ht="17.25" customHeight="1">
      <c r="B12" s="612">
        <v>6</v>
      </c>
      <c r="C12" s="615" t="s">
        <v>1232</v>
      </c>
      <c r="D12" s="874"/>
      <c r="E12" s="614">
        <v>0</v>
      </c>
      <c r="F12" s="614">
        <v>0</v>
      </c>
      <c r="G12" s="614">
        <v>0</v>
      </c>
      <c r="H12" s="614">
        <v>0</v>
      </c>
      <c r="I12" s="614">
        <v>0</v>
      </c>
    </row>
    <row r="13" spans="2:9" s="135" customFormat="1" ht="16.5" customHeight="1">
      <c r="B13" s="612">
        <v>7</v>
      </c>
      <c r="C13" s="615" t="s">
        <v>1233</v>
      </c>
      <c r="D13" s="874"/>
      <c r="E13" s="614">
        <v>0</v>
      </c>
      <c r="F13" s="614">
        <v>0</v>
      </c>
      <c r="G13" s="614">
        <v>0</v>
      </c>
      <c r="H13" s="614">
        <v>0</v>
      </c>
      <c r="I13" s="614">
        <v>0</v>
      </c>
    </row>
    <row r="14" spans="2:9" s="135" customFormat="1">
      <c r="B14" s="612">
        <v>8</v>
      </c>
      <c r="C14" s="615" t="s">
        <v>1234</v>
      </c>
      <c r="D14" s="874"/>
      <c r="E14" s="614">
        <v>0</v>
      </c>
      <c r="F14" s="614">
        <v>0</v>
      </c>
      <c r="G14" s="614">
        <v>0</v>
      </c>
      <c r="H14" s="614">
        <v>0</v>
      </c>
      <c r="I14" s="614">
        <v>0</v>
      </c>
    </row>
    <row r="15" spans="2:9" s="135" customFormat="1" ht="37.5" customHeight="1">
      <c r="B15" s="612">
        <v>9</v>
      </c>
      <c r="C15" s="615" t="s">
        <v>1235</v>
      </c>
      <c r="D15" s="875"/>
      <c r="E15" s="614">
        <v>0</v>
      </c>
      <c r="F15" s="614">
        <v>0</v>
      </c>
      <c r="G15" s="614">
        <v>0</v>
      </c>
      <c r="H15" s="614">
        <v>0</v>
      </c>
      <c r="I15" s="614">
        <v>0</v>
      </c>
    </row>
    <row r="17" spans="2:8">
      <c r="B17" s="27" t="s">
        <v>1236</v>
      </c>
    </row>
    <row r="19" spans="2:8">
      <c r="B19" s="27" t="s">
        <v>1237</v>
      </c>
      <c r="G19" s="126"/>
      <c r="H19" s="126"/>
    </row>
    <row r="20" spans="2:8">
      <c r="B20" s="623" t="s">
        <v>1238</v>
      </c>
      <c r="C20" s="624" t="s">
        <v>1239</v>
      </c>
      <c r="D20" s="625"/>
      <c r="E20" s="876" t="s">
        <v>1240</v>
      </c>
      <c r="G20" s="537"/>
      <c r="H20" s="537"/>
    </row>
    <row r="21" spans="2:8">
      <c r="B21" s="626" t="s">
        <v>1306</v>
      </c>
      <c r="C21" s="627" t="s">
        <v>1241</v>
      </c>
      <c r="D21" s="627" t="s">
        <v>1242</v>
      </c>
      <c r="E21" s="877"/>
      <c r="G21" s="538"/>
      <c r="H21" s="538"/>
    </row>
    <row r="22" spans="2:8">
      <c r="B22" s="536" t="s">
        <v>1231</v>
      </c>
      <c r="C22" s="536" t="s">
        <v>1243</v>
      </c>
      <c r="D22" s="536">
        <v>301</v>
      </c>
      <c r="E22" s="871" t="s">
        <v>1244</v>
      </c>
      <c r="G22" s="538"/>
      <c r="H22" s="538"/>
    </row>
    <row r="23" spans="2:8">
      <c r="B23" s="536" t="s">
        <v>1231</v>
      </c>
      <c r="C23" s="536" t="s">
        <v>1243</v>
      </c>
      <c r="D23" s="536">
        <v>3011</v>
      </c>
      <c r="E23" s="872"/>
      <c r="G23" s="538"/>
      <c r="H23" s="538"/>
    </row>
    <row r="24" spans="2:8">
      <c r="B24" s="536" t="s">
        <v>1231</v>
      </c>
      <c r="C24" s="536" t="s">
        <v>1243</v>
      </c>
      <c r="D24" s="536">
        <v>3012</v>
      </c>
      <c r="E24" s="872"/>
      <c r="G24" s="538"/>
      <c r="H24" s="538"/>
    </row>
    <row r="25" spans="2:8">
      <c r="B25" s="536" t="s">
        <v>1231</v>
      </c>
      <c r="C25" s="536" t="s">
        <v>1243</v>
      </c>
      <c r="D25" s="536">
        <v>3315</v>
      </c>
      <c r="E25" s="872"/>
      <c r="G25" s="538"/>
      <c r="H25" s="538"/>
    </row>
    <row r="26" spans="2:8">
      <c r="B26" s="536" t="s">
        <v>1231</v>
      </c>
      <c r="C26" s="536" t="s">
        <v>1243</v>
      </c>
      <c r="D26" s="536">
        <v>50</v>
      </c>
      <c r="E26" s="872"/>
      <c r="G26" s="538"/>
      <c r="H26" s="538"/>
    </row>
    <row r="27" spans="2:8">
      <c r="B27" s="536" t="s">
        <v>1231</v>
      </c>
      <c r="C27" s="536" t="s">
        <v>1243</v>
      </c>
      <c r="D27" s="536">
        <v>501</v>
      </c>
      <c r="E27" s="872"/>
      <c r="G27" s="538"/>
      <c r="H27" s="538"/>
    </row>
    <row r="28" spans="2:8">
      <c r="B28" s="536" t="s">
        <v>1231</v>
      </c>
      <c r="C28" s="536" t="s">
        <v>1243</v>
      </c>
      <c r="D28" s="536">
        <v>5010</v>
      </c>
      <c r="E28" s="872"/>
      <c r="G28" s="538"/>
      <c r="H28" s="538"/>
    </row>
    <row r="29" spans="2:8">
      <c r="B29" s="536" t="s">
        <v>1231</v>
      </c>
      <c r="C29" s="536" t="s">
        <v>1243</v>
      </c>
      <c r="D29" s="536">
        <v>502</v>
      </c>
      <c r="E29" s="872"/>
      <c r="G29" s="538"/>
      <c r="H29" s="538"/>
    </row>
    <row r="30" spans="2:8">
      <c r="B30" s="536" t="s">
        <v>1231</v>
      </c>
      <c r="C30" s="536" t="s">
        <v>1243</v>
      </c>
      <c r="D30" s="536">
        <v>5020</v>
      </c>
      <c r="E30" s="872"/>
      <c r="G30" s="538"/>
      <c r="H30" s="538"/>
    </row>
    <row r="31" spans="2:8">
      <c r="B31" s="536" t="s">
        <v>1231</v>
      </c>
      <c r="C31" s="536" t="s">
        <v>1243</v>
      </c>
      <c r="D31" s="536">
        <v>5222</v>
      </c>
      <c r="E31" s="872"/>
      <c r="G31" s="538"/>
      <c r="H31" s="538"/>
    </row>
    <row r="32" spans="2:8">
      <c r="B32" s="536" t="s">
        <v>1231</v>
      </c>
      <c r="C32" s="536" t="s">
        <v>1243</v>
      </c>
      <c r="D32" s="536">
        <v>5224</v>
      </c>
      <c r="E32" s="872"/>
      <c r="G32" s="538"/>
      <c r="H32" s="538"/>
    </row>
    <row r="33" spans="2:7">
      <c r="B33" s="536" t="s">
        <v>1231</v>
      </c>
      <c r="C33" s="536" t="s">
        <v>1243</v>
      </c>
      <c r="D33" s="536">
        <v>5229</v>
      </c>
      <c r="E33" s="539"/>
      <c r="G33" s="538"/>
    </row>
    <row r="34" spans="2:7">
      <c r="B34" s="536" t="s">
        <v>1226</v>
      </c>
      <c r="C34" s="536" t="s">
        <v>1245</v>
      </c>
      <c r="D34" s="536">
        <v>27</v>
      </c>
      <c r="E34" s="871" t="s">
        <v>1246</v>
      </c>
      <c r="G34" s="538"/>
    </row>
    <row r="35" spans="2:7">
      <c r="B35" s="536" t="s">
        <v>1226</v>
      </c>
      <c r="C35" s="536" t="s">
        <v>1245</v>
      </c>
      <c r="D35" s="536">
        <v>2712</v>
      </c>
      <c r="E35" s="872"/>
      <c r="G35" s="538"/>
    </row>
    <row r="36" spans="2:7">
      <c r="B36" s="536" t="s">
        <v>1226</v>
      </c>
      <c r="C36" s="536" t="s">
        <v>1245</v>
      </c>
      <c r="D36" s="536">
        <v>3314</v>
      </c>
      <c r="E36" s="872"/>
      <c r="G36" s="538"/>
    </row>
    <row r="37" spans="2:7">
      <c r="B37" s="536" t="s">
        <v>1226</v>
      </c>
      <c r="C37" s="536" t="s">
        <v>1245</v>
      </c>
      <c r="D37" s="536">
        <v>35</v>
      </c>
      <c r="E37" s="872"/>
      <c r="G37" s="538"/>
    </row>
    <row r="38" spans="2:7">
      <c r="B38" s="536" t="s">
        <v>1226</v>
      </c>
      <c r="C38" s="536" t="s">
        <v>1245</v>
      </c>
      <c r="D38" s="536">
        <v>351</v>
      </c>
      <c r="E38" s="872"/>
      <c r="G38" s="538"/>
    </row>
    <row r="39" spans="2:7">
      <c r="B39" s="536" t="s">
        <v>1226</v>
      </c>
      <c r="C39" s="536" t="s">
        <v>1245</v>
      </c>
      <c r="D39" s="536">
        <v>3511</v>
      </c>
      <c r="E39" s="872"/>
      <c r="G39" s="538"/>
    </row>
    <row r="40" spans="2:7">
      <c r="B40" s="536" t="s">
        <v>1226</v>
      </c>
      <c r="C40" s="536" t="s">
        <v>1245</v>
      </c>
      <c r="D40" s="536">
        <v>3512</v>
      </c>
      <c r="E40" s="872"/>
    </row>
    <row r="41" spans="2:7">
      <c r="B41" s="536" t="s">
        <v>1226</v>
      </c>
      <c r="C41" s="536" t="s">
        <v>1245</v>
      </c>
      <c r="D41" s="536">
        <v>3513</v>
      </c>
      <c r="E41" s="872"/>
    </row>
    <row r="42" spans="2:7">
      <c r="B42" s="536" t="s">
        <v>1226</v>
      </c>
      <c r="C42" s="536" t="s">
        <v>1245</v>
      </c>
      <c r="D42" s="536">
        <v>3514</v>
      </c>
      <c r="E42" s="872"/>
    </row>
    <row r="43" spans="2:7">
      <c r="B43" s="536" t="s">
        <v>1226</v>
      </c>
      <c r="C43" s="536" t="s">
        <v>1245</v>
      </c>
      <c r="D43" s="536">
        <v>4321</v>
      </c>
      <c r="E43" s="878"/>
    </row>
    <row r="44" spans="2:7">
      <c r="B44" s="536" t="s">
        <v>1228</v>
      </c>
      <c r="C44" s="536" t="s">
        <v>1247</v>
      </c>
      <c r="D44" s="536">
        <v>91</v>
      </c>
      <c r="E44" s="871" t="s">
        <v>1248</v>
      </c>
    </row>
    <row r="45" spans="2:7">
      <c r="B45" s="536" t="s">
        <v>1228</v>
      </c>
      <c r="C45" s="536" t="s">
        <v>1247</v>
      </c>
      <c r="D45" s="536">
        <v>910</v>
      </c>
      <c r="E45" s="872"/>
    </row>
    <row r="46" spans="2:7">
      <c r="B46" s="536" t="s">
        <v>1228</v>
      </c>
      <c r="C46" s="536" t="s">
        <v>1247</v>
      </c>
      <c r="D46" s="536">
        <v>192</v>
      </c>
      <c r="E46" s="872"/>
    </row>
    <row r="47" spans="2:7">
      <c r="B47" s="536" t="s">
        <v>1228</v>
      </c>
      <c r="C47" s="536" t="s">
        <v>1247</v>
      </c>
      <c r="D47" s="536">
        <v>1920</v>
      </c>
      <c r="E47" s="872"/>
    </row>
    <row r="48" spans="2:7">
      <c r="B48" s="536" t="s">
        <v>1228</v>
      </c>
      <c r="C48" s="536" t="s">
        <v>1247</v>
      </c>
      <c r="D48" s="536">
        <v>2014</v>
      </c>
      <c r="E48" s="872"/>
    </row>
    <row r="49" spans="2:5">
      <c r="B49" s="536" t="s">
        <v>1228</v>
      </c>
      <c r="C49" s="536" t="s">
        <v>1247</v>
      </c>
      <c r="D49" s="536">
        <v>352</v>
      </c>
      <c r="E49" s="872"/>
    </row>
    <row r="50" spans="2:5">
      <c r="B50" s="536" t="s">
        <v>1228</v>
      </c>
      <c r="C50" s="536" t="s">
        <v>1247</v>
      </c>
      <c r="D50" s="536">
        <v>3521</v>
      </c>
      <c r="E50" s="872"/>
    </row>
    <row r="51" spans="2:5">
      <c r="B51" s="536" t="s">
        <v>1228</v>
      </c>
      <c r="C51" s="536" t="s">
        <v>1247</v>
      </c>
      <c r="D51" s="536">
        <v>3522</v>
      </c>
      <c r="E51" s="872"/>
    </row>
    <row r="52" spans="2:5">
      <c r="B52" s="536" t="s">
        <v>1228</v>
      </c>
      <c r="C52" s="536" t="s">
        <v>1247</v>
      </c>
      <c r="D52" s="536">
        <v>3523</v>
      </c>
      <c r="E52" s="872"/>
    </row>
    <row r="53" spans="2:5">
      <c r="B53" s="536" t="s">
        <v>1228</v>
      </c>
      <c r="C53" s="536" t="s">
        <v>1247</v>
      </c>
      <c r="D53" s="536">
        <v>4612</v>
      </c>
      <c r="E53" s="872"/>
    </row>
    <row r="54" spans="2:5">
      <c r="B54" s="536" t="s">
        <v>1228</v>
      </c>
      <c r="C54" s="536" t="s">
        <v>1247</v>
      </c>
      <c r="D54" s="536">
        <v>4671</v>
      </c>
      <c r="E54" s="872"/>
    </row>
    <row r="55" spans="2:5">
      <c r="B55" s="536" t="s">
        <v>1228</v>
      </c>
      <c r="C55" s="536" t="s">
        <v>1247</v>
      </c>
      <c r="D55" s="536">
        <v>6</v>
      </c>
      <c r="E55" s="872"/>
    </row>
    <row r="56" spans="2:5">
      <c r="B56" s="536" t="s">
        <v>1228</v>
      </c>
      <c r="C56" s="536" t="s">
        <v>1247</v>
      </c>
      <c r="D56" s="536">
        <v>61</v>
      </c>
      <c r="E56" s="872"/>
    </row>
    <row r="57" spans="2:5">
      <c r="B57" s="536" t="s">
        <v>1228</v>
      </c>
      <c r="C57" s="536" t="s">
        <v>1247</v>
      </c>
      <c r="D57" s="536">
        <v>610</v>
      </c>
      <c r="E57" s="872"/>
    </row>
    <row r="58" spans="2:5">
      <c r="B58" s="536" t="s">
        <v>1228</v>
      </c>
      <c r="C58" s="536" t="s">
        <v>1247</v>
      </c>
      <c r="D58" s="536">
        <v>62</v>
      </c>
      <c r="E58" s="872"/>
    </row>
    <row r="59" spans="2:5">
      <c r="B59" s="536" t="s">
        <v>1228</v>
      </c>
      <c r="C59" s="536" t="s">
        <v>1247</v>
      </c>
      <c r="D59" s="536">
        <v>620</v>
      </c>
      <c r="E59" s="872"/>
    </row>
    <row r="60" spans="2:5">
      <c r="B60" s="536" t="s">
        <v>1233</v>
      </c>
      <c r="C60" s="536" t="s">
        <v>1249</v>
      </c>
      <c r="D60" s="536">
        <v>24</v>
      </c>
      <c r="E60" s="871" t="s">
        <v>1250</v>
      </c>
    </row>
    <row r="61" spans="2:5">
      <c r="B61" s="536" t="s">
        <v>1233</v>
      </c>
      <c r="C61" s="536" t="s">
        <v>1249</v>
      </c>
      <c r="D61" s="536">
        <v>241</v>
      </c>
      <c r="E61" s="872"/>
    </row>
    <row r="62" spans="2:5">
      <c r="B62" s="536" t="s">
        <v>1233</v>
      </c>
      <c r="C62" s="536" t="s">
        <v>1249</v>
      </c>
      <c r="D62" s="536">
        <v>2410</v>
      </c>
      <c r="E62" s="872"/>
    </row>
    <row r="63" spans="2:5">
      <c r="B63" s="536" t="s">
        <v>1233</v>
      </c>
      <c r="C63" s="536" t="s">
        <v>1249</v>
      </c>
      <c r="D63" s="536">
        <v>242</v>
      </c>
      <c r="E63" s="872"/>
    </row>
    <row r="64" spans="2:5">
      <c r="B64" s="536" t="s">
        <v>1233</v>
      </c>
      <c r="C64" s="536" t="s">
        <v>1249</v>
      </c>
      <c r="D64" s="536">
        <v>2420</v>
      </c>
      <c r="E64" s="872"/>
    </row>
    <row r="65" spans="2:5">
      <c r="B65" s="536" t="s">
        <v>1233</v>
      </c>
      <c r="C65" s="536" t="s">
        <v>1249</v>
      </c>
      <c r="D65" s="536">
        <v>2434</v>
      </c>
      <c r="E65" s="872"/>
    </row>
    <row r="66" spans="2:5">
      <c r="B66" s="536" t="s">
        <v>1233</v>
      </c>
      <c r="C66" s="536" t="s">
        <v>1249</v>
      </c>
      <c r="D66" s="536">
        <v>244</v>
      </c>
      <c r="E66" s="872"/>
    </row>
    <row r="67" spans="2:5">
      <c r="B67" s="536" t="s">
        <v>1233</v>
      </c>
      <c r="C67" s="536" t="s">
        <v>1249</v>
      </c>
      <c r="D67" s="536">
        <v>2442</v>
      </c>
      <c r="E67" s="872"/>
    </row>
    <row r="68" spans="2:5">
      <c r="B68" s="536" t="s">
        <v>1233</v>
      </c>
      <c r="C68" s="536" t="s">
        <v>1249</v>
      </c>
      <c r="D68" s="536">
        <v>2444</v>
      </c>
      <c r="E68" s="872"/>
    </row>
    <row r="69" spans="2:5">
      <c r="B69" s="536" t="s">
        <v>1233</v>
      </c>
      <c r="C69" s="536" t="s">
        <v>1249</v>
      </c>
      <c r="D69" s="536">
        <v>2445</v>
      </c>
      <c r="E69" s="872"/>
    </row>
    <row r="70" spans="2:5">
      <c r="B70" s="536" t="s">
        <v>1233</v>
      </c>
      <c r="C70" s="536" t="s">
        <v>1249</v>
      </c>
      <c r="D70" s="536">
        <v>245</v>
      </c>
      <c r="E70" s="872"/>
    </row>
    <row r="71" spans="2:5">
      <c r="B71" s="536" t="s">
        <v>1233</v>
      </c>
      <c r="C71" s="536" t="s">
        <v>1249</v>
      </c>
      <c r="D71" s="536">
        <v>2451</v>
      </c>
      <c r="E71" s="872"/>
    </row>
    <row r="72" spans="2:5">
      <c r="B72" s="536" t="s">
        <v>1233</v>
      </c>
      <c r="C72" s="536" t="s">
        <v>1249</v>
      </c>
      <c r="D72" s="536">
        <v>2452</v>
      </c>
      <c r="E72" s="872"/>
    </row>
    <row r="73" spans="2:5">
      <c r="B73" s="536" t="s">
        <v>1233</v>
      </c>
      <c r="C73" s="536" t="s">
        <v>1249</v>
      </c>
      <c r="D73" s="536">
        <v>25</v>
      </c>
      <c r="E73" s="872"/>
    </row>
    <row r="74" spans="2:5">
      <c r="B74" s="536" t="s">
        <v>1233</v>
      </c>
      <c r="C74" s="536" t="s">
        <v>1249</v>
      </c>
      <c r="D74" s="536">
        <v>251</v>
      </c>
      <c r="E74" s="872"/>
    </row>
    <row r="75" spans="2:5">
      <c r="B75" s="536" t="s">
        <v>1233</v>
      </c>
      <c r="C75" s="536" t="s">
        <v>1249</v>
      </c>
      <c r="D75" s="536">
        <v>2511</v>
      </c>
      <c r="E75" s="872"/>
    </row>
    <row r="76" spans="2:5">
      <c r="B76" s="536" t="s">
        <v>1233</v>
      </c>
      <c r="C76" s="536" t="s">
        <v>1249</v>
      </c>
      <c r="D76" s="536">
        <v>4672</v>
      </c>
      <c r="E76" s="872"/>
    </row>
    <row r="77" spans="2:5">
      <c r="B77" s="536" t="s">
        <v>1233</v>
      </c>
      <c r="C77" s="536" t="s">
        <v>1251</v>
      </c>
      <c r="D77" s="536">
        <v>5</v>
      </c>
      <c r="E77" s="872"/>
    </row>
    <row r="78" spans="2:5">
      <c r="B78" s="536" t="s">
        <v>1233</v>
      </c>
      <c r="C78" s="536" t="s">
        <v>1251</v>
      </c>
      <c r="D78" s="536">
        <v>51</v>
      </c>
      <c r="E78" s="872"/>
    </row>
    <row r="79" spans="2:5">
      <c r="B79" s="536" t="s">
        <v>1233</v>
      </c>
      <c r="C79" s="536" t="s">
        <v>1251</v>
      </c>
      <c r="D79" s="536">
        <v>510</v>
      </c>
      <c r="E79" s="872"/>
    </row>
    <row r="80" spans="2:5">
      <c r="B80" s="536" t="s">
        <v>1233</v>
      </c>
      <c r="C80" s="536" t="s">
        <v>1251</v>
      </c>
      <c r="D80" s="536">
        <v>52</v>
      </c>
      <c r="E80" s="872"/>
    </row>
    <row r="81" spans="2:5">
      <c r="B81" s="536" t="s">
        <v>1233</v>
      </c>
      <c r="C81" s="536" t="s">
        <v>1251</v>
      </c>
      <c r="D81" s="536">
        <v>520</v>
      </c>
      <c r="E81" s="872"/>
    </row>
    <row r="82" spans="2:5">
      <c r="B82" s="536" t="s">
        <v>1233</v>
      </c>
      <c r="C82" s="536" t="s">
        <v>1249</v>
      </c>
      <c r="D82" s="536">
        <v>7</v>
      </c>
      <c r="E82" s="872"/>
    </row>
    <row r="83" spans="2:5">
      <c r="B83" s="536" t="s">
        <v>1233</v>
      </c>
      <c r="C83" s="536" t="s">
        <v>1249</v>
      </c>
      <c r="D83" s="536">
        <v>72</v>
      </c>
      <c r="E83" s="872"/>
    </row>
    <row r="84" spans="2:5">
      <c r="B84" s="536" t="s">
        <v>1233</v>
      </c>
      <c r="C84" s="536" t="s">
        <v>1249</v>
      </c>
      <c r="D84" s="536">
        <v>729</v>
      </c>
      <c r="E84" s="878"/>
    </row>
    <row r="85" spans="2:5">
      <c r="B85" s="536" t="s">
        <v>1228</v>
      </c>
      <c r="C85" s="536" t="s">
        <v>1251</v>
      </c>
      <c r="D85" s="536">
        <v>8</v>
      </c>
      <c r="E85" s="871" t="s">
        <v>1248</v>
      </c>
    </row>
    <row r="86" spans="2:5">
      <c r="B86" s="536" t="s">
        <v>1228</v>
      </c>
      <c r="C86" s="536" t="s">
        <v>1251</v>
      </c>
      <c r="D86" s="536">
        <v>9</v>
      </c>
      <c r="E86" s="872"/>
    </row>
    <row r="87" spans="2:5">
      <c r="B87" s="536" t="s">
        <v>1232</v>
      </c>
      <c r="C87" s="536" t="s">
        <v>1252</v>
      </c>
      <c r="D87" s="536">
        <v>235</v>
      </c>
      <c r="E87" s="871" t="s">
        <v>1250</v>
      </c>
    </row>
    <row r="88" spans="2:5">
      <c r="B88" s="536" t="s">
        <v>1232</v>
      </c>
      <c r="C88" s="536" t="s">
        <v>1252</v>
      </c>
      <c r="D88" s="536">
        <v>2351</v>
      </c>
      <c r="E88" s="872"/>
    </row>
    <row r="89" spans="2:5">
      <c r="B89" s="536" t="s">
        <v>1232</v>
      </c>
      <c r="C89" s="536" t="s">
        <v>1252</v>
      </c>
      <c r="D89" s="536">
        <v>2352</v>
      </c>
      <c r="E89" s="872"/>
    </row>
    <row r="90" spans="2:5">
      <c r="B90" s="536" t="s">
        <v>1232</v>
      </c>
      <c r="C90" s="536" t="s">
        <v>1252</v>
      </c>
      <c r="D90" s="536">
        <v>236</v>
      </c>
      <c r="E90" s="872"/>
    </row>
    <row r="91" spans="2:5">
      <c r="B91" s="536" t="s">
        <v>1232</v>
      </c>
      <c r="C91" s="536" t="s">
        <v>1252</v>
      </c>
      <c r="D91" s="536">
        <v>2361</v>
      </c>
      <c r="E91" s="872"/>
    </row>
    <row r="92" spans="2:5">
      <c r="B92" s="536" t="s">
        <v>1232</v>
      </c>
      <c r="C92" s="536" t="s">
        <v>1252</v>
      </c>
      <c r="D92" s="536">
        <v>2363</v>
      </c>
      <c r="E92" s="872"/>
    </row>
    <row r="93" spans="2:5">
      <c r="B93" s="536" t="s">
        <v>1232</v>
      </c>
      <c r="C93" s="536" t="s">
        <v>1252</v>
      </c>
      <c r="D93" s="536">
        <v>2364</v>
      </c>
      <c r="E93" s="872"/>
    </row>
    <row r="94" spans="2:5">
      <c r="B94" s="536" t="s">
        <v>1232</v>
      </c>
      <c r="C94" s="536" t="s">
        <v>1252</v>
      </c>
      <c r="D94" s="536">
        <v>811</v>
      </c>
      <c r="E94" s="872"/>
    </row>
    <row r="95" spans="2:5">
      <c r="B95" s="536" t="s">
        <v>1232</v>
      </c>
      <c r="C95" s="536" t="s">
        <v>1252</v>
      </c>
      <c r="D95" s="536">
        <v>89</v>
      </c>
      <c r="E95" s="878"/>
    </row>
    <row r="96" spans="2:5">
      <c r="B96" s="536" t="s">
        <v>1253</v>
      </c>
      <c r="C96" s="536" t="s">
        <v>1253</v>
      </c>
      <c r="D96" s="536">
        <v>3030</v>
      </c>
      <c r="E96" s="871" t="s">
        <v>1254</v>
      </c>
    </row>
    <row r="97" spans="2:5">
      <c r="B97" s="536" t="s">
        <v>1253</v>
      </c>
      <c r="C97" s="536" t="s">
        <v>1253</v>
      </c>
      <c r="D97" s="536">
        <v>3316</v>
      </c>
      <c r="E97" s="872"/>
    </row>
    <row r="98" spans="2:5">
      <c r="B98" s="536" t="s">
        <v>1253</v>
      </c>
      <c r="C98" s="536" t="s">
        <v>1253</v>
      </c>
      <c r="D98" s="536">
        <v>511</v>
      </c>
      <c r="E98" s="872"/>
    </row>
    <row r="99" spans="2:5">
      <c r="B99" s="536" t="s">
        <v>1253</v>
      </c>
      <c r="C99" s="536" t="s">
        <v>1253</v>
      </c>
      <c r="D99" s="536">
        <v>5110</v>
      </c>
      <c r="E99" s="872"/>
    </row>
    <row r="100" spans="2:5">
      <c r="B100" s="536" t="s">
        <v>1253</v>
      </c>
      <c r="C100" s="536" t="s">
        <v>1253</v>
      </c>
      <c r="D100" s="536">
        <v>512</v>
      </c>
      <c r="E100" s="872"/>
    </row>
    <row r="101" spans="2:5">
      <c r="B101" s="536" t="s">
        <v>1253</v>
      </c>
      <c r="C101" s="536" t="s">
        <v>1253</v>
      </c>
      <c r="D101" s="536">
        <v>5121</v>
      </c>
      <c r="E101" s="872"/>
    </row>
    <row r="102" spans="2:5">
      <c r="B102" s="536" t="s">
        <v>1253</v>
      </c>
      <c r="C102" s="536" t="s">
        <v>1253</v>
      </c>
      <c r="D102" s="536">
        <v>5223</v>
      </c>
      <c r="E102" s="878"/>
    </row>
    <row r="103" spans="2:5">
      <c r="B103" s="536" t="s">
        <v>1255</v>
      </c>
      <c r="C103" s="536" t="s">
        <v>1255</v>
      </c>
      <c r="D103" s="536">
        <v>2815</v>
      </c>
      <c r="E103" s="871" t="s">
        <v>1256</v>
      </c>
    </row>
    <row r="104" spans="2:5">
      <c r="B104" s="536" t="s">
        <v>1255</v>
      </c>
      <c r="C104" s="536" t="s">
        <v>1255</v>
      </c>
      <c r="D104" s="536">
        <v>29</v>
      </c>
      <c r="E104" s="872"/>
    </row>
    <row r="105" spans="2:5">
      <c r="B105" s="536" t="s">
        <v>1255</v>
      </c>
      <c r="C105" s="536" t="s">
        <v>1255</v>
      </c>
      <c r="D105" s="536">
        <v>291</v>
      </c>
      <c r="E105" s="872"/>
    </row>
    <row r="106" spans="2:5">
      <c r="B106" s="536" t="s">
        <v>1255</v>
      </c>
      <c r="C106" s="536" t="s">
        <v>1255</v>
      </c>
      <c r="D106" s="536">
        <v>2910</v>
      </c>
      <c r="E106" s="872"/>
    </row>
    <row r="107" spans="2:5">
      <c r="B107" s="536" t="s">
        <v>1255</v>
      </c>
      <c r="C107" s="536" t="s">
        <v>1255</v>
      </c>
      <c r="D107" s="536">
        <v>292</v>
      </c>
      <c r="E107" s="872"/>
    </row>
    <row r="108" spans="2:5">
      <c r="B108" s="536" t="s">
        <v>1255</v>
      </c>
      <c r="C108" s="536" t="s">
        <v>1255</v>
      </c>
      <c r="D108" s="536">
        <v>2920</v>
      </c>
      <c r="E108" s="872"/>
    </row>
    <row r="109" spans="2:5">
      <c r="B109" s="536" t="s">
        <v>1255</v>
      </c>
      <c r="C109" s="536" t="s">
        <v>1255</v>
      </c>
      <c r="D109" s="536">
        <v>293</v>
      </c>
      <c r="E109" s="872"/>
    </row>
    <row r="110" spans="2:5">
      <c r="B110" s="536" t="s">
        <v>1255</v>
      </c>
      <c r="C110" s="536" t="s">
        <v>1255</v>
      </c>
      <c r="D110" s="536">
        <v>2932</v>
      </c>
      <c r="E110" s="878"/>
    </row>
    <row r="111" spans="2:5">
      <c r="B111" s="636"/>
      <c r="C111" s="636"/>
      <c r="D111" s="636"/>
      <c r="E111" s="637"/>
    </row>
    <row r="112" spans="2:5" ht="15.75" customHeight="1"/>
    <row r="113" spans="1:7" ht="13.5" customHeight="1">
      <c r="B113" s="150" t="s">
        <v>1308</v>
      </c>
    </row>
    <row r="114" spans="1:7" ht="16.5" customHeight="1">
      <c r="B114" s="879" t="s">
        <v>1304</v>
      </c>
      <c r="C114" s="879"/>
      <c r="D114" s="879"/>
      <c r="E114" s="879"/>
      <c r="F114" s="879"/>
      <c r="G114" s="879"/>
    </row>
    <row r="115" spans="1:7" ht="54.75" customHeight="1">
      <c r="A115" s="617"/>
      <c r="B115" s="879" t="s">
        <v>1305</v>
      </c>
      <c r="C115" s="879"/>
      <c r="D115" s="879"/>
      <c r="E115" s="879"/>
    </row>
  </sheetData>
  <mergeCells count="12">
    <mergeCell ref="B114:G114"/>
    <mergeCell ref="B115:E115"/>
    <mergeCell ref="E60:E84"/>
    <mergeCell ref="E85:E86"/>
    <mergeCell ref="E87:E95"/>
    <mergeCell ref="E96:E102"/>
    <mergeCell ref="E103:E110"/>
    <mergeCell ref="E44:E59"/>
    <mergeCell ref="D7:D15"/>
    <mergeCell ref="E20:E21"/>
    <mergeCell ref="E22:E32"/>
    <mergeCell ref="E34:E43"/>
  </mergeCells>
  <hyperlinks>
    <hyperlink ref="G2" location="'Index '!A1" display="Return to index" xr:uid="{D09C24EE-8690-4291-A956-040BA43BE8BF}"/>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ED3E-B896-45AA-8C93-14745208B2C4}">
  <sheetPr>
    <pageSetUpPr fitToPage="1"/>
  </sheetPr>
  <dimension ref="B2:N44"/>
  <sheetViews>
    <sheetView zoomScale="90" zoomScaleNormal="90" workbookViewId="0"/>
  </sheetViews>
  <sheetFormatPr defaultColWidth="9.140625" defaultRowHeight="15"/>
  <cols>
    <col min="1" max="1" width="6.7109375" style="27" customWidth="1"/>
    <col min="2" max="2" width="25.42578125" style="27" customWidth="1"/>
    <col min="3" max="3" width="15.85546875" style="27" customWidth="1"/>
    <col min="4" max="4" width="33.140625" style="27" customWidth="1"/>
    <col min="5" max="5" width="31.5703125" style="27" customWidth="1"/>
    <col min="6" max="6" width="21.7109375" style="27" customWidth="1"/>
    <col min="7" max="7" width="23.5703125" style="27" customWidth="1"/>
    <col min="8" max="16384" width="9.140625" style="27"/>
  </cols>
  <sheetData>
    <row r="2" spans="2:14" ht="21">
      <c r="B2" s="169" t="s">
        <v>1257</v>
      </c>
      <c r="G2" s="509" t="s">
        <v>151</v>
      </c>
    </row>
    <row r="3" spans="2:14" ht="21">
      <c r="B3" s="169"/>
    </row>
    <row r="5" spans="2:14" ht="45">
      <c r="B5" s="432" t="s">
        <v>253</v>
      </c>
      <c r="C5" s="314" t="s">
        <v>1258</v>
      </c>
      <c r="D5" s="314" t="s">
        <v>1259</v>
      </c>
      <c r="E5" s="314" t="s">
        <v>1121</v>
      </c>
      <c r="F5" s="314" t="s">
        <v>1260</v>
      </c>
      <c r="G5" s="314" t="s">
        <v>1261</v>
      </c>
    </row>
    <row r="6" spans="2:14">
      <c r="B6" s="133">
        <v>1</v>
      </c>
      <c r="C6" s="305">
        <v>0</v>
      </c>
      <c r="D6" s="305">
        <v>0</v>
      </c>
      <c r="E6" s="606"/>
      <c r="F6" s="305">
        <v>0</v>
      </c>
      <c r="G6" s="305">
        <v>0</v>
      </c>
    </row>
    <row r="7" spans="2:14">
      <c r="B7" s="135" t="s">
        <v>1262</v>
      </c>
      <c r="E7"/>
    </row>
    <row r="9" spans="2:14">
      <c r="B9" s="150" t="s">
        <v>1308</v>
      </c>
    </row>
    <row r="10" spans="2:14" ht="21.75" customHeight="1">
      <c r="B10" s="879" t="s">
        <v>1263</v>
      </c>
      <c r="C10" s="879"/>
      <c r="D10" s="879"/>
      <c r="E10" s="879"/>
      <c r="F10" s="879"/>
      <c r="G10" s="879"/>
    </row>
    <row r="11" spans="2:14" ht="22.5" customHeight="1">
      <c r="B11" s="879"/>
      <c r="C11" s="879"/>
      <c r="D11" s="879"/>
      <c r="E11" s="879"/>
      <c r="F11" s="879"/>
      <c r="G11" s="879"/>
    </row>
    <row r="12" spans="2:14">
      <c r="N12" s="480"/>
    </row>
    <row r="44" spans="6:6">
      <c r="F44" s="469"/>
    </row>
  </sheetData>
  <mergeCells count="1">
    <mergeCell ref="B10:G11"/>
  </mergeCells>
  <hyperlinks>
    <hyperlink ref="G2" location="'Index '!A1" display="Return to index" xr:uid="{DE52F43F-7811-4DD8-A297-9012A6C81E4F}"/>
  </hyperlinks>
  <pageMargins left="0.7" right="0.7" top="0.75" bottom="0.75" header="0.3" footer="0.3"/>
  <pageSetup paperSize="9" scale="82"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B0879-87EF-43F8-B80F-C6330BD6E318}">
  <dimension ref="B2:Q44"/>
  <sheetViews>
    <sheetView zoomScale="90" zoomScaleNormal="90" workbookViewId="0"/>
  </sheetViews>
  <sheetFormatPr defaultColWidth="8.85546875" defaultRowHeight="12.75"/>
  <cols>
    <col min="1" max="1" width="8.85546875" style="135"/>
    <col min="2" max="2" width="24.5703125" style="135" customWidth="1"/>
    <col min="3" max="3" width="65.7109375" style="135" customWidth="1"/>
    <col min="4" max="4" width="11.28515625" style="135" bestFit="1" customWidth="1"/>
    <col min="5" max="5" width="16.5703125" style="135" bestFit="1" customWidth="1"/>
    <col min="6" max="11" width="16" style="135" customWidth="1"/>
    <col min="12" max="12" width="17.5703125" style="135" customWidth="1"/>
    <col min="13" max="13" width="14.28515625" style="135" bestFit="1" customWidth="1"/>
    <col min="14" max="14" width="12" style="135" customWidth="1"/>
    <col min="15" max="15" width="9" style="135" bestFit="1" customWidth="1"/>
    <col min="16" max="16" width="13.7109375" style="135" bestFit="1" customWidth="1"/>
    <col min="17" max="17" width="13.140625" style="135" bestFit="1" customWidth="1"/>
    <col min="18" max="16384" width="8.85546875" style="135"/>
  </cols>
  <sheetData>
    <row r="2" spans="2:17" ht="21">
      <c r="B2" s="169" t="s">
        <v>1264</v>
      </c>
      <c r="F2" s="509" t="s">
        <v>151</v>
      </c>
    </row>
    <row r="5" spans="2:17" ht="15">
      <c r="B5" s="681" t="s">
        <v>253</v>
      </c>
      <c r="C5" s="858" t="s">
        <v>1265</v>
      </c>
      <c r="D5" s="886" t="s">
        <v>761</v>
      </c>
      <c r="E5" s="887"/>
      <c r="F5" s="887"/>
      <c r="G5" s="887"/>
      <c r="H5" s="887"/>
      <c r="I5" s="887"/>
      <c r="J5" s="887"/>
      <c r="K5" s="887"/>
      <c r="L5" s="887"/>
      <c r="M5" s="887"/>
      <c r="N5" s="887"/>
      <c r="O5" s="887"/>
      <c r="P5" s="887"/>
      <c r="Q5" s="888"/>
    </row>
    <row r="6" spans="2:17" ht="34.5" customHeight="1">
      <c r="B6" s="843"/>
      <c r="C6" s="885"/>
      <c r="D6" s="419"/>
      <c r="E6" s="732" t="s">
        <v>1266</v>
      </c>
      <c r="F6" s="842"/>
      <c r="G6" s="842"/>
      <c r="H6" s="842"/>
      <c r="I6" s="842"/>
      <c r="J6" s="842"/>
      <c r="K6" s="842"/>
      <c r="L6" s="842"/>
      <c r="M6" s="842"/>
      <c r="N6" s="842"/>
      <c r="O6" s="842"/>
      <c r="P6" s="842"/>
      <c r="Q6" s="841"/>
    </row>
    <row r="7" spans="2:17" ht="67.5" customHeight="1">
      <c r="B7" s="843"/>
      <c r="C7" s="885"/>
      <c r="D7" s="419"/>
      <c r="E7" s="732" t="s">
        <v>1267</v>
      </c>
      <c r="F7" s="842"/>
      <c r="G7" s="842"/>
      <c r="H7" s="842"/>
      <c r="I7" s="841"/>
      <c r="J7" s="679" t="s">
        <v>1268</v>
      </c>
      <c r="K7" s="679" t="s">
        <v>1269</v>
      </c>
      <c r="L7" s="679" t="s">
        <v>1270</v>
      </c>
      <c r="M7" s="679" t="s">
        <v>1123</v>
      </c>
      <c r="N7" s="679" t="s">
        <v>876</v>
      </c>
      <c r="O7" s="889" t="s">
        <v>699</v>
      </c>
      <c r="P7" s="890"/>
      <c r="Q7" s="891"/>
    </row>
    <row r="8" spans="2:17" ht="61.5" customHeight="1">
      <c r="B8" s="682"/>
      <c r="C8" s="676"/>
      <c r="D8" s="419"/>
      <c r="E8" s="366" t="s">
        <v>1115</v>
      </c>
      <c r="F8" s="366" t="s">
        <v>1116</v>
      </c>
      <c r="G8" s="366" t="s">
        <v>1117</v>
      </c>
      <c r="H8" s="366" t="s">
        <v>1118</v>
      </c>
      <c r="I8" s="571" t="s">
        <v>1119</v>
      </c>
      <c r="J8" s="680"/>
      <c r="K8" s="680"/>
      <c r="L8" s="680"/>
      <c r="M8" s="680"/>
      <c r="N8" s="680"/>
      <c r="O8" s="433"/>
      <c r="P8" s="333" t="s">
        <v>1271</v>
      </c>
      <c r="Q8" s="333" t="s">
        <v>876</v>
      </c>
    </row>
    <row r="9" spans="2:17" ht="15">
      <c r="B9" s="308">
        <v>1</v>
      </c>
      <c r="C9" s="307" t="s">
        <v>1126</v>
      </c>
      <c r="D9" s="438">
        <v>3020</v>
      </c>
      <c r="E9" s="438">
        <v>769</v>
      </c>
      <c r="F9" s="438">
        <v>183</v>
      </c>
      <c r="G9" s="438">
        <v>866</v>
      </c>
      <c r="H9" s="438">
        <v>253</v>
      </c>
      <c r="I9" s="438">
        <v>9</v>
      </c>
      <c r="J9" s="305">
        <v>0</v>
      </c>
      <c r="K9" s="438">
        <v>2070</v>
      </c>
      <c r="L9" s="305">
        <v>0</v>
      </c>
      <c r="M9" s="438">
        <v>40</v>
      </c>
      <c r="N9" s="438">
        <v>524</v>
      </c>
      <c r="O9" s="504">
        <v>-105</v>
      </c>
      <c r="P9" s="504">
        <v>-1</v>
      </c>
      <c r="Q9" s="504">
        <v>-99</v>
      </c>
    </row>
    <row r="10" spans="2:17" ht="15">
      <c r="B10" s="306">
        <v>2</v>
      </c>
      <c r="C10" s="307" t="s">
        <v>1127</v>
      </c>
      <c r="D10" s="438">
        <v>28</v>
      </c>
      <c r="E10" s="438">
        <v>0</v>
      </c>
      <c r="F10" s="305">
        <v>0</v>
      </c>
      <c r="G10" s="305">
        <v>0</v>
      </c>
      <c r="H10" s="305">
        <v>0</v>
      </c>
      <c r="I10" s="305">
        <v>0</v>
      </c>
      <c r="J10" s="305">
        <v>0</v>
      </c>
      <c r="K10" s="305">
        <v>0</v>
      </c>
      <c r="L10" s="305">
        <v>0</v>
      </c>
      <c r="M10" s="305">
        <v>0</v>
      </c>
      <c r="N10" s="305">
        <v>0</v>
      </c>
      <c r="O10" s="305">
        <v>0</v>
      </c>
      <c r="P10" s="305">
        <v>0</v>
      </c>
      <c r="Q10" s="305">
        <v>0</v>
      </c>
    </row>
    <row r="11" spans="2:17" ht="15">
      <c r="B11" s="306">
        <v>3</v>
      </c>
      <c r="C11" s="307" t="s">
        <v>1133</v>
      </c>
      <c r="D11" s="438">
        <v>1098</v>
      </c>
      <c r="E11" s="438">
        <v>288</v>
      </c>
      <c r="F11" s="438">
        <v>14</v>
      </c>
      <c r="G11" s="305">
        <v>10</v>
      </c>
      <c r="H11" s="438">
        <v>49</v>
      </c>
      <c r="I11" s="438">
        <v>1</v>
      </c>
      <c r="J11" s="305">
        <v>0</v>
      </c>
      <c r="K11" s="438">
        <v>360</v>
      </c>
      <c r="L11" s="305">
        <v>0</v>
      </c>
      <c r="M11" s="438">
        <v>58</v>
      </c>
      <c r="N11" s="438">
        <v>83</v>
      </c>
      <c r="O11" s="504">
        <v>-28</v>
      </c>
      <c r="P11" s="305">
        <v>-3</v>
      </c>
      <c r="Q11" s="504">
        <v>-24</v>
      </c>
    </row>
    <row r="12" spans="2:17" ht="15">
      <c r="B12" s="306">
        <v>4</v>
      </c>
      <c r="C12" s="307" t="s">
        <v>1158</v>
      </c>
      <c r="D12" s="438">
        <v>850</v>
      </c>
      <c r="E12" s="438">
        <v>397</v>
      </c>
      <c r="F12" s="438">
        <v>85</v>
      </c>
      <c r="G12" s="438">
        <v>149</v>
      </c>
      <c r="H12" s="305">
        <v>0</v>
      </c>
      <c r="I12" s="438">
        <v>4</v>
      </c>
      <c r="J12" s="305">
        <v>0</v>
      </c>
      <c r="K12" s="438">
        <v>631</v>
      </c>
      <c r="L12" s="305">
        <v>0</v>
      </c>
      <c r="M12" s="438">
        <v>65</v>
      </c>
      <c r="N12" s="305">
        <v>0</v>
      </c>
      <c r="O12" s="305">
        <v>-5</v>
      </c>
      <c r="P12" s="305">
        <v>0</v>
      </c>
      <c r="Q12" s="305">
        <v>0</v>
      </c>
    </row>
    <row r="13" spans="2:17" ht="15">
      <c r="B13" s="306">
        <v>5</v>
      </c>
      <c r="C13" s="307" t="s">
        <v>1163</v>
      </c>
      <c r="D13" s="438">
        <v>22</v>
      </c>
      <c r="E13" s="438">
        <v>9</v>
      </c>
      <c r="F13" s="305">
        <v>0</v>
      </c>
      <c r="G13" s="305">
        <v>0</v>
      </c>
      <c r="H13" s="305">
        <v>0</v>
      </c>
      <c r="I13" s="438">
        <v>2</v>
      </c>
      <c r="J13" s="305">
        <v>0</v>
      </c>
      <c r="K13" s="438">
        <v>9</v>
      </c>
      <c r="L13" s="305">
        <v>0</v>
      </c>
      <c r="M13" s="305">
        <v>0</v>
      </c>
      <c r="N13" s="305">
        <v>0</v>
      </c>
      <c r="O13" s="305">
        <v>0</v>
      </c>
      <c r="P13" s="305">
        <v>0</v>
      </c>
      <c r="Q13" s="305">
        <v>0</v>
      </c>
    </row>
    <row r="14" spans="2:17" ht="15">
      <c r="B14" s="306">
        <v>6</v>
      </c>
      <c r="C14" s="307" t="s">
        <v>1164</v>
      </c>
      <c r="D14" s="438">
        <v>1079</v>
      </c>
      <c r="E14" s="438">
        <v>395</v>
      </c>
      <c r="F14" s="438">
        <v>7</v>
      </c>
      <c r="G14" s="438">
        <v>24</v>
      </c>
      <c r="H14" s="438">
        <v>88</v>
      </c>
      <c r="I14" s="438">
        <v>1</v>
      </c>
      <c r="J14" s="305">
        <v>0</v>
      </c>
      <c r="K14" s="438">
        <v>514</v>
      </c>
      <c r="L14" s="305">
        <v>0</v>
      </c>
      <c r="M14" s="438">
        <v>86</v>
      </c>
      <c r="N14" s="438">
        <v>55</v>
      </c>
      <c r="O14" s="504">
        <v>-18</v>
      </c>
      <c r="P14" s="504">
        <v>-7</v>
      </c>
      <c r="Q14" s="504">
        <v>-9</v>
      </c>
    </row>
    <row r="15" spans="2:17" ht="15">
      <c r="B15" s="306">
        <v>7</v>
      </c>
      <c r="C15" s="307" t="s">
        <v>1168</v>
      </c>
      <c r="D15" s="438">
        <v>2337</v>
      </c>
      <c r="E15" s="438">
        <v>732</v>
      </c>
      <c r="F15" s="438">
        <v>40</v>
      </c>
      <c r="G15" s="438">
        <v>8</v>
      </c>
      <c r="H15" s="438">
        <v>148</v>
      </c>
      <c r="I15" s="438">
        <v>1</v>
      </c>
      <c r="J15" s="305">
        <v>0</v>
      </c>
      <c r="K15" s="438">
        <v>928</v>
      </c>
      <c r="L15" s="305">
        <v>0</v>
      </c>
      <c r="M15" s="438">
        <v>129</v>
      </c>
      <c r="N15" s="438">
        <v>78</v>
      </c>
      <c r="O15" s="504">
        <v>-31</v>
      </c>
      <c r="P15" s="504">
        <v>-6</v>
      </c>
      <c r="Q15" s="504">
        <v>-22</v>
      </c>
    </row>
    <row r="16" spans="2:17" ht="15">
      <c r="B16" s="306">
        <v>8</v>
      </c>
      <c r="C16" s="307" t="s">
        <v>1169</v>
      </c>
      <c r="D16" s="438">
        <v>433</v>
      </c>
      <c r="E16" s="438">
        <v>68</v>
      </c>
      <c r="F16" s="438">
        <v>15</v>
      </c>
      <c r="G16" s="305">
        <v>1</v>
      </c>
      <c r="H16" s="438">
        <v>96</v>
      </c>
      <c r="I16" s="438">
        <v>1</v>
      </c>
      <c r="J16" s="305">
        <v>0</v>
      </c>
      <c r="K16" s="438">
        <v>180</v>
      </c>
      <c r="L16" s="305">
        <v>0</v>
      </c>
      <c r="M16" s="438">
        <v>9</v>
      </c>
      <c r="N16" s="438">
        <v>6</v>
      </c>
      <c r="O16" s="305">
        <v>-3</v>
      </c>
      <c r="P16" s="305">
        <v>0</v>
      </c>
      <c r="Q16" s="305">
        <v>-3</v>
      </c>
    </row>
    <row r="17" spans="2:17" ht="15">
      <c r="B17" s="306">
        <v>9</v>
      </c>
      <c r="C17" s="307" t="s">
        <v>1176</v>
      </c>
      <c r="D17" s="438">
        <v>3148</v>
      </c>
      <c r="E17" s="438">
        <v>1148</v>
      </c>
      <c r="F17" s="438">
        <v>466</v>
      </c>
      <c r="G17" s="438">
        <v>146</v>
      </c>
      <c r="H17" s="438">
        <v>158</v>
      </c>
      <c r="I17" s="438">
        <v>3</v>
      </c>
      <c r="J17" s="305">
        <v>0</v>
      </c>
      <c r="K17" s="438">
        <v>1918</v>
      </c>
      <c r="L17" s="305">
        <v>0</v>
      </c>
      <c r="M17" s="438">
        <v>630</v>
      </c>
      <c r="N17" s="438">
        <v>77</v>
      </c>
      <c r="O17" s="441">
        <v>-57</v>
      </c>
      <c r="P17" s="441">
        <v>-22</v>
      </c>
      <c r="Q17" s="441">
        <v>-11</v>
      </c>
    </row>
    <row r="18" spans="2:17" ht="15">
      <c r="B18" s="306">
        <v>10</v>
      </c>
      <c r="C18" s="307" t="s">
        <v>1272</v>
      </c>
      <c r="D18" s="438">
        <v>12823</v>
      </c>
      <c r="E18" s="438">
        <v>1855</v>
      </c>
      <c r="F18" s="438">
        <v>1011</v>
      </c>
      <c r="G18" s="438">
        <v>1408</v>
      </c>
      <c r="H18" s="438">
        <v>1893</v>
      </c>
      <c r="I18" s="438">
        <v>7</v>
      </c>
      <c r="J18" s="305">
        <v>0</v>
      </c>
      <c r="K18" s="438">
        <v>6167</v>
      </c>
      <c r="L18" s="305">
        <v>0</v>
      </c>
      <c r="M18" s="438">
        <v>473</v>
      </c>
      <c r="N18" s="438">
        <v>424</v>
      </c>
      <c r="O18" s="441">
        <v>-108</v>
      </c>
      <c r="P18" s="441">
        <v>-9</v>
      </c>
      <c r="Q18" s="441">
        <v>-84</v>
      </c>
    </row>
    <row r="19" spans="2:17" ht="15">
      <c r="B19" s="306">
        <v>11</v>
      </c>
      <c r="C19" s="307" t="s">
        <v>1273</v>
      </c>
      <c r="D19" s="438">
        <v>3646</v>
      </c>
      <c r="E19" s="438">
        <v>1169</v>
      </c>
      <c r="F19" s="438">
        <v>309</v>
      </c>
      <c r="G19" s="438">
        <v>559</v>
      </c>
      <c r="H19" s="438">
        <v>287</v>
      </c>
      <c r="I19" s="438">
        <v>6</v>
      </c>
      <c r="J19" s="305">
        <v>0</v>
      </c>
      <c r="K19" s="438">
        <v>2324</v>
      </c>
      <c r="L19" s="305">
        <v>0</v>
      </c>
      <c r="M19" s="438">
        <v>283</v>
      </c>
      <c r="N19" s="438">
        <v>506</v>
      </c>
      <c r="O19" s="441">
        <v>-84</v>
      </c>
      <c r="P19" s="441">
        <v>-4</v>
      </c>
      <c r="Q19" s="441">
        <v>-70</v>
      </c>
    </row>
    <row r="20" spans="2:17" ht="15">
      <c r="B20" s="306">
        <v>12</v>
      </c>
      <c r="C20" s="307" t="s">
        <v>1274</v>
      </c>
      <c r="D20" s="305">
        <v>0</v>
      </c>
      <c r="E20" s="305">
        <v>0</v>
      </c>
      <c r="F20" s="305">
        <v>0</v>
      </c>
      <c r="G20" s="305">
        <v>0</v>
      </c>
      <c r="H20" s="305">
        <v>0</v>
      </c>
      <c r="I20" s="305">
        <v>0</v>
      </c>
      <c r="J20" s="305">
        <v>0</v>
      </c>
      <c r="K20" s="305">
        <v>0</v>
      </c>
      <c r="L20" s="305">
        <v>0</v>
      </c>
      <c r="M20" s="305">
        <v>0</v>
      </c>
      <c r="N20" s="305">
        <v>0</v>
      </c>
      <c r="O20" s="305">
        <v>0</v>
      </c>
      <c r="P20" s="305">
        <v>0</v>
      </c>
      <c r="Q20" s="305">
        <v>0</v>
      </c>
    </row>
    <row r="21" spans="2:17" ht="15">
      <c r="B21" s="306">
        <v>13</v>
      </c>
      <c r="C21" s="307" t="s">
        <v>1275</v>
      </c>
      <c r="D21" s="305">
        <v>0</v>
      </c>
      <c r="E21" s="305">
        <v>0</v>
      </c>
      <c r="F21" s="305">
        <v>0</v>
      </c>
      <c r="G21" s="305">
        <v>0</v>
      </c>
      <c r="H21" s="305">
        <v>0</v>
      </c>
      <c r="I21" s="305">
        <v>0</v>
      </c>
      <c r="J21" s="305">
        <v>0</v>
      </c>
      <c r="K21" s="305">
        <v>0</v>
      </c>
      <c r="L21" s="305">
        <v>0</v>
      </c>
      <c r="M21" s="305">
        <v>0</v>
      </c>
      <c r="N21" s="305">
        <v>0</v>
      </c>
      <c r="O21" s="305">
        <v>0</v>
      </c>
      <c r="P21" s="305">
        <v>0</v>
      </c>
      <c r="Q21" s="305">
        <v>0</v>
      </c>
    </row>
    <row r="22" spans="2:17" ht="15">
      <c r="B22" s="27"/>
      <c r="C22" s="27"/>
      <c r="D22" s="27"/>
      <c r="E22" s="27"/>
      <c r="F22" s="27"/>
      <c r="G22" s="27"/>
      <c r="H22" s="27"/>
      <c r="I22" s="27"/>
      <c r="J22" s="27"/>
      <c r="K22" s="27"/>
      <c r="L22" s="27"/>
      <c r="M22" s="27"/>
      <c r="N22" s="27"/>
      <c r="O22" s="27"/>
      <c r="P22" s="27"/>
      <c r="Q22" s="27"/>
    </row>
    <row r="23" spans="2:17" ht="15">
      <c r="B23" s="27"/>
      <c r="C23" s="27"/>
      <c r="D23" s="27"/>
      <c r="E23" s="27"/>
      <c r="F23" s="27"/>
      <c r="G23" s="27"/>
      <c r="H23" s="27"/>
      <c r="I23" s="27"/>
      <c r="J23" s="27"/>
      <c r="K23" s="27"/>
      <c r="L23" s="27"/>
      <c r="M23" s="27"/>
      <c r="N23" s="27"/>
      <c r="O23" s="27"/>
      <c r="P23" s="27"/>
      <c r="Q23" s="27"/>
    </row>
    <row r="24" spans="2:17" ht="15">
      <c r="B24" s="150" t="s">
        <v>1308</v>
      </c>
      <c r="C24" s="27"/>
      <c r="D24" s="27"/>
      <c r="E24" s="27"/>
      <c r="F24" s="27"/>
      <c r="G24" s="27"/>
      <c r="H24" s="27"/>
      <c r="I24" s="27"/>
      <c r="J24" s="27"/>
      <c r="K24" s="27"/>
      <c r="L24" s="27"/>
      <c r="M24" s="27"/>
      <c r="N24" s="27"/>
      <c r="O24" s="27"/>
      <c r="P24" s="27"/>
      <c r="Q24" s="27"/>
    </row>
    <row r="25" spans="2:17" ht="29.25" customHeight="1">
      <c r="B25" s="880" t="s">
        <v>1276</v>
      </c>
      <c r="C25" s="880"/>
      <c r="D25" s="880"/>
      <c r="E25" s="880"/>
      <c r="F25" s="880"/>
      <c r="G25" s="880"/>
      <c r="H25" s="880"/>
      <c r="I25" s="880"/>
      <c r="J25" s="27"/>
      <c r="K25" s="27"/>
      <c r="L25" s="27"/>
      <c r="M25" s="27"/>
      <c r="N25" s="27"/>
      <c r="O25" s="27"/>
      <c r="P25" s="27"/>
      <c r="Q25" s="27"/>
    </row>
    <row r="26" spans="2:17" ht="15" customHeight="1">
      <c r="B26" s="883" t="s">
        <v>1277</v>
      </c>
      <c r="C26" s="883"/>
      <c r="D26" s="27"/>
      <c r="E26" s="27"/>
      <c r="F26" s="27"/>
      <c r="G26" s="27"/>
      <c r="H26" s="27"/>
      <c r="I26" s="27"/>
      <c r="J26" s="27"/>
      <c r="K26" s="27"/>
      <c r="L26" s="27"/>
      <c r="M26" s="27"/>
      <c r="N26" s="27"/>
      <c r="O26" s="27"/>
      <c r="P26" s="27"/>
      <c r="Q26" s="27"/>
    </row>
    <row r="27" spans="2:17" ht="33.75" customHeight="1">
      <c r="B27" s="881" t="s">
        <v>1183</v>
      </c>
      <c r="C27" s="881"/>
      <c r="D27" s="881"/>
      <c r="E27" s="881"/>
      <c r="F27" s="881"/>
      <c r="G27" s="881"/>
      <c r="H27" s="881"/>
      <c r="I27" s="881"/>
      <c r="J27" s="27"/>
      <c r="K27" s="27"/>
      <c r="L27" s="27"/>
      <c r="M27" s="27"/>
      <c r="N27" s="27"/>
      <c r="O27" s="27"/>
      <c r="P27" s="27"/>
      <c r="Q27" s="27"/>
    </row>
    <row r="28" spans="2:17" ht="15" customHeight="1">
      <c r="B28" s="883" t="s">
        <v>1278</v>
      </c>
      <c r="C28" s="883"/>
      <c r="D28" s="27"/>
      <c r="E28" s="27"/>
      <c r="F28" s="27"/>
      <c r="G28" s="27"/>
      <c r="H28" s="27"/>
      <c r="I28" s="27"/>
      <c r="J28" s="27"/>
      <c r="K28" s="27"/>
      <c r="L28" s="27"/>
      <c r="M28" s="27"/>
      <c r="N28" s="27"/>
      <c r="O28" s="27"/>
      <c r="P28" s="27"/>
      <c r="Q28" s="27"/>
    </row>
    <row r="29" spans="2:17" ht="21.75" customHeight="1">
      <c r="B29" s="881" t="s">
        <v>1279</v>
      </c>
      <c r="C29" s="881"/>
      <c r="D29" s="27"/>
      <c r="E29" s="27"/>
      <c r="F29" s="27"/>
      <c r="G29" s="27"/>
      <c r="H29" s="27"/>
      <c r="I29" s="27"/>
      <c r="J29" s="27"/>
      <c r="K29" s="27"/>
      <c r="L29" s="27"/>
      <c r="M29" s="27"/>
      <c r="N29" s="27"/>
      <c r="O29" s="27"/>
      <c r="P29" s="27"/>
      <c r="Q29" s="27"/>
    </row>
    <row r="30" spans="2:17" ht="25.5" customHeight="1">
      <c r="B30" s="882" t="s">
        <v>1280</v>
      </c>
      <c r="C30" s="882"/>
      <c r="D30" s="882"/>
      <c r="E30" s="882"/>
      <c r="F30" s="882"/>
      <c r="G30" s="882"/>
      <c r="H30" s="882"/>
      <c r="I30" s="882"/>
      <c r="J30" s="27"/>
      <c r="K30" s="27"/>
      <c r="L30" s="27"/>
      <c r="M30" s="27"/>
      <c r="N30" s="27"/>
      <c r="O30" s="27"/>
      <c r="P30" s="27"/>
      <c r="Q30" s="27"/>
    </row>
    <row r="31" spans="2:17" ht="33" customHeight="1">
      <c r="B31" s="882" t="s">
        <v>1281</v>
      </c>
      <c r="C31" s="882"/>
      <c r="D31" s="882"/>
      <c r="E31" s="882"/>
      <c r="F31" s="882"/>
      <c r="G31" s="882"/>
      <c r="H31" s="882"/>
      <c r="I31" s="882"/>
      <c r="J31" s="27"/>
      <c r="K31" s="27"/>
      <c r="L31" s="27"/>
      <c r="M31" s="27"/>
      <c r="N31" s="27"/>
      <c r="O31" s="27"/>
      <c r="P31" s="27"/>
      <c r="Q31" s="27"/>
    </row>
    <row r="32" spans="2:17" ht="30.75" customHeight="1">
      <c r="B32" s="883" t="s">
        <v>1282</v>
      </c>
      <c r="C32" s="883"/>
      <c r="D32" s="883"/>
      <c r="E32" s="883"/>
      <c r="F32" s="883"/>
      <c r="G32" s="883"/>
      <c r="H32" s="883"/>
      <c r="I32" s="883"/>
      <c r="J32" s="27"/>
      <c r="K32" s="27"/>
      <c r="L32" s="27"/>
      <c r="M32" s="27"/>
      <c r="N32" s="27"/>
      <c r="O32" s="27"/>
      <c r="P32" s="27"/>
      <c r="Q32" s="27"/>
    </row>
    <row r="33" spans="2:17" ht="22.5" customHeight="1">
      <c r="B33" s="883" t="s">
        <v>1283</v>
      </c>
      <c r="C33" s="883"/>
      <c r="D33" s="883"/>
      <c r="E33" s="883"/>
      <c r="F33" s="883"/>
      <c r="G33" s="883"/>
      <c r="H33" s="883"/>
      <c r="I33" s="883"/>
      <c r="J33" s="27"/>
      <c r="K33" s="27"/>
      <c r="L33" s="27"/>
      <c r="M33" s="27"/>
      <c r="N33" s="27"/>
      <c r="O33" s="27"/>
      <c r="P33" s="27"/>
      <c r="Q33" s="27"/>
    </row>
    <row r="34" spans="2:17" ht="15">
      <c r="B34" s="884" t="s">
        <v>1284</v>
      </c>
      <c r="C34" s="884"/>
      <c r="D34" s="27"/>
      <c r="E34" s="27"/>
      <c r="F34" s="27"/>
      <c r="G34" s="27"/>
      <c r="H34" s="27"/>
      <c r="I34" s="27"/>
      <c r="J34" s="27"/>
      <c r="K34" s="27"/>
      <c r="L34" s="27"/>
      <c r="M34" s="27"/>
      <c r="N34" s="27"/>
      <c r="O34" s="27"/>
      <c r="P34" s="27"/>
      <c r="Q34" s="27"/>
    </row>
    <row r="35" spans="2:17" ht="23.25" customHeight="1">
      <c r="B35" s="882" t="s">
        <v>1285</v>
      </c>
      <c r="C35" s="882"/>
      <c r="D35" s="882"/>
      <c r="E35" s="882"/>
      <c r="F35" s="882"/>
      <c r="G35" s="882"/>
      <c r="H35" s="882"/>
      <c r="I35" s="882"/>
      <c r="J35" s="27"/>
      <c r="K35" s="27"/>
      <c r="L35" s="27"/>
      <c r="M35" s="27"/>
      <c r="N35" s="27"/>
      <c r="O35" s="27"/>
      <c r="P35" s="27"/>
      <c r="Q35" s="27"/>
    </row>
    <row r="36" spans="2:17">
      <c r="B36" s="882" t="s">
        <v>1210</v>
      </c>
      <c r="C36" s="882"/>
    </row>
    <row r="44" spans="2:17">
      <c r="F44" s="468"/>
    </row>
  </sheetData>
  <mergeCells count="23">
    <mergeCell ref="B5:B8"/>
    <mergeCell ref="C5:C8"/>
    <mergeCell ref="D5:Q5"/>
    <mergeCell ref="E6:Q6"/>
    <mergeCell ref="E7:I7"/>
    <mergeCell ref="J7:J8"/>
    <mergeCell ref="K7:K8"/>
    <mergeCell ref="L7:L8"/>
    <mergeCell ref="M7:M8"/>
    <mergeCell ref="N7:N8"/>
    <mergeCell ref="O7:Q7"/>
    <mergeCell ref="B34:C34"/>
    <mergeCell ref="B29:C29"/>
    <mergeCell ref="B33:I33"/>
    <mergeCell ref="B35:I35"/>
    <mergeCell ref="B36:C36"/>
    <mergeCell ref="B25:I25"/>
    <mergeCell ref="B27:I27"/>
    <mergeCell ref="B30:I30"/>
    <mergeCell ref="B31:I31"/>
    <mergeCell ref="B32:I32"/>
    <mergeCell ref="B26:C26"/>
    <mergeCell ref="B28:C28"/>
  </mergeCells>
  <hyperlinks>
    <hyperlink ref="F2" location="'Index '!A1" display="Return to index" xr:uid="{3614468D-7A09-4978-AE5B-491A1D2E4CF8}"/>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1F93-0ED0-4DE8-80DC-A98C70E19636}">
  <sheetPr>
    <pageSetUpPr fitToPage="1"/>
  </sheetPr>
  <dimension ref="B2:N46"/>
  <sheetViews>
    <sheetView zoomScale="90" zoomScaleNormal="90" workbookViewId="0"/>
  </sheetViews>
  <sheetFormatPr defaultColWidth="8.85546875" defaultRowHeight="15"/>
  <cols>
    <col min="1" max="1" width="8.85546875" style="37"/>
    <col min="2" max="2" width="30.42578125" style="37" customWidth="1"/>
    <col min="3" max="3" width="46.5703125" style="37" customWidth="1"/>
    <col min="4" max="4" width="61" style="37" customWidth="1"/>
    <col min="5" max="5" width="21.5703125" style="37" customWidth="1"/>
    <col min="6" max="6" width="28.5703125" style="37" customWidth="1"/>
    <col min="7" max="7" width="26.42578125" style="37" customWidth="1"/>
    <col min="8" max="8" width="114.85546875" style="37" customWidth="1"/>
    <col min="9" max="16384" width="8.85546875" style="37"/>
  </cols>
  <sheetData>
    <row r="2" spans="2:14" ht="21">
      <c r="B2" s="169" t="s">
        <v>1286</v>
      </c>
      <c r="E2" s="509" t="s">
        <v>151</v>
      </c>
    </row>
    <row r="3" spans="2:14" ht="21">
      <c r="B3" s="169"/>
    </row>
    <row r="5" spans="2:14">
      <c r="B5" s="839" t="s">
        <v>253</v>
      </c>
      <c r="C5" s="839" t="s">
        <v>1287</v>
      </c>
      <c r="D5" s="839" t="s">
        <v>1288</v>
      </c>
      <c r="E5" s="839" t="s">
        <v>761</v>
      </c>
      <c r="F5" s="679" t="s">
        <v>1289</v>
      </c>
      <c r="G5" s="679" t="s">
        <v>1290</v>
      </c>
      <c r="H5" s="679" t="s">
        <v>1291</v>
      </c>
    </row>
    <row r="6" spans="2:14">
      <c r="B6" s="840"/>
      <c r="C6" s="840"/>
      <c r="D6" s="840"/>
      <c r="E6" s="840"/>
      <c r="F6" s="680"/>
      <c r="G6" s="680"/>
      <c r="H6" s="680"/>
    </row>
    <row r="7" spans="2:14" ht="14.45" customHeight="1">
      <c r="B7" s="141">
        <v>1</v>
      </c>
      <c r="C7" s="895" t="s">
        <v>1292</v>
      </c>
      <c r="D7" s="142" t="s">
        <v>1293</v>
      </c>
      <c r="E7" s="305">
        <v>0</v>
      </c>
      <c r="F7" s="305">
        <v>0</v>
      </c>
      <c r="G7" s="305">
        <v>0</v>
      </c>
      <c r="H7" s="142"/>
    </row>
    <row r="8" spans="2:14">
      <c r="B8" s="141">
        <v>2</v>
      </c>
      <c r="C8" s="896"/>
      <c r="D8" s="142" t="s">
        <v>724</v>
      </c>
      <c r="E8" s="305">
        <v>0</v>
      </c>
      <c r="F8" s="305">
        <v>0</v>
      </c>
      <c r="G8" s="305">
        <v>0</v>
      </c>
      <c r="H8" s="142"/>
    </row>
    <row r="9" spans="2:14">
      <c r="B9" s="141">
        <v>3</v>
      </c>
      <c r="C9" s="896"/>
      <c r="D9" s="143" t="s">
        <v>1202</v>
      </c>
      <c r="E9" s="305">
        <v>0</v>
      </c>
      <c r="F9" s="305">
        <v>0</v>
      </c>
      <c r="G9" s="305">
        <v>0</v>
      </c>
      <c r="H9" s="142"/>
    </row>
    <row r="10" spans="2:14">
      <c r="B10" s="141">
        <v>7</v>
      </c>
      <c r="C10" s="897"/>
      <c r="D10" s="142" t="s">
        <v>1294</v>
      </c>
      <c r="E10" s="305">
        <v>0</v>
      </c>
      <c r="F10" s="305">
        <v>0</v>
      </c>
      <c r="G10" s="305">
        <v>0</v>
      </c>
      <c r="H10" s="142"/>
    </row>
    <row r="11" spans="2:14" ht="17.25" customHeight="1">
      <c r="B11" s="141">
        <v>8</v>
      </c>
      <c r="C11" s="895" t="s">
        <v>1295</v>
      </c>
      <c r="D11" s="142" t="s">
        <v>1293</v>
      </c>
      <c r="E11" s="505">
        <v>10</v>
      </c>
      <c r="F11" s="506">
        <v>10</v>
      </c>
      <c r="G11" s="305">
        <v>0</v>
      </c>
      <c r="H11" s="892" t="s">
        <v>1296</v>
      </c>
    </row>
    <row r="12" spans="2:14" ht="17.25" customHeight="1">
      <c r="B12" s="141">
        <v>9</v>
      </c>
      <c r="C12" s="896"/>
      <c r="D12" s="142" t="s">
        <v>724</v>
      </c>
      <c r="E12" s="505">
        <v>371</v>
      </c>
      <c r="F12" s="506">
        <v>371</v>
      </c>
      <c r="G12" s="305">
        <v>0</v>
      </c>
      <c r="H12" s="893"/>
      <c r="N12" s="479"/>
    </row>
    <row r="13" spans="2:14" ht="20.25" customHeight="1">
      <c r="B13" s="141">
        <v>10</v>
      </c>
      <c r="C13" s="896"/>
      <c r="D13" s="143" t="s">
        <v>1202</v>
      </c>
      <c r="E13" s="305">
        <v>0</v>
      </c>
      <c r="F13" s="305">
        <v>0</v>
      </c>
      <c r="G13" s="305">
        <v>0</v>
      </c>
      <c r="H13" s="893"/>
    </row>
    <row r="14" spans="2:14" ht="19.5" customHeight="1">
      <c r="B14" s="141">
        <v>11</v>
      </c>
      <c r="C14" s="896"/>
      <c r="D14" s="142" t="s">
        <v>728</v>
      </c>
      <c r="E14" s="505">
        <v>2795</v>
      </c>
      <c r="F14" s="506">
        <v>2795</v>
      </c>
      <c r="G14" s="305">
        <v>0</v>
      </c>
      <c r="H14" s="893"/>
    </row>
    <row r="15" spans="2:14" ht="18" customHeight="1">
      <c r="B15" s="141">
        <v>12</v>
      </c>
      <c r="C15" s="896"/>
      <c r="D15" s="143" t="s">
        <v>1203</v>
      </c>
      <c r="E15" s="505">
        <v>27</v>
      </c>
      <c r="F15" s="506">
        <v>27</v>
      </c>
      <c r="G15" s="305">
        <v>0</v>
      </c>
      <c r="H15" s="893"/>
    </row>
    <row r="16" spans="2:14" ht="18" customHeight="1">
      <c r="B16" s="141">
        <v>13</v>
      </c>
      <c r="C16" s="896"/>
      <c r="D16" s="143" t="s">
        <v>1297</v>
      </c>
      <c r="E16" s="305">
        <v>0</v>
      </c>
      <c r="F16" s="305">
        <v>0</v>
      </c>
      <c r="G16" s="305">
        <v>0</v>
      </c>
      <c r="H16" s="893"/>
    </row>
    <row r="17" spans="2:8" ht="24.75" customHeight="1">
      <c r="B17" s="141">
        <v>14</v>
      </c>
      <c r="C17" s="897"/>
      <c r="D17" s="142" t="s">
        <v>1294</v>
      </c>
      <c r="E17" s="305">
        <v>0</v>
      </c>
      <c r="F17" s="305">
        <v>0</v>
      </c>
      <c r="G17" s="305">
        <v>0</v>
      </c>
      <c r="H17" s="894"/>
    </row>
    <row r="18" spans="2:8" ht="12.75" customHeight="1"/>
    <row r="19" spans="2:8" ht="13.5" customHeight="1"/>
    <row r="20" spans="2:8">
      <c r="B20" s="638" t="s">
        <v>1308</v>
      </c>
    </row>
    <row r="21" spans="2:8" ht="15" customHeight="1">
      <c r="B21" s="881" t="s">
        <v>1298</v>
      </c>
      <c r="C21" s="881"/>
    </row>
    <row r="22" spans="2:8" ht="28.5" customHeight="1">
      <c r="B22" s="881" t="s">
        <v>1183</v>
      </c>
      <c r="C22" s="881"/>
      <c r="D22" s="881"/>
    </row>
    <row r="46" spans="6:6">
      <c r="F46" s="148"/>
    </row>
  </sheetData>
  <mergeCells count="12">
    <mergeCell ref="B21:C21"/>
    <mergeCell ref="C11:C17"/>
    <mergeCell ref="C5:C6"/>
    <mergeCell ref="D5:D6"/>
    <mergeCell ref="B22:D22"/>
    <mergeCell ref="E5:E6"/>
    <mergeCell ref="H11:H17"/>
    <mergeCell ref="B5:B6"/>
    <mergeCell ref="F5:F6"/>
    <mergeCell ref="G5:G6"/>
    <mergeCell ref="H5:H6"/>
    <mergeCell ref="C7:C10"/>
  </mergeCells>
  <hyperlinks>
    <hyperlink ref="E2" location="'Index '!A1" display="Return to index" xr:uid="{2ECB8152-3F18-476E-B2C6-493DCB575FD5}"/>
  </hyperlinks>
  <pageMargins left="0.7" right="0.7" top="0.75" bottom="0.75" header="0.3" footer="0.3"/>
  <pageSetup paperSize="9" scale="2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25"/>
  <sheetViews>
    <sheetView showGridLines="0" zoomScale="90" zoomScaleNormal="90" workbookViewId="0">
      <selection activeCell="K36" sqref="K36"/>
    </sheetView>
  </sheetViews>
  <sheetFormatPr defaultColWidth="9.140625" defaultRowHeight="15"/>
  <cols>
    <col min="1" max="1" width="3.42578125" style="14" customWidth="1"/>
    <col min="2" max="2" width="9.140625" style="14"/>
    <col min="3" max="3" width="82" style="14" customWidth="1"/>
    <col min="4" max="4" width="23.140625" style="14" customWidth="1"/>
    <col min="5" max="5" width="40.5703125" style="14" customWidth="1"/>
    <col min="6" max="6" width="31.5703125" style="14" customWidth="1"/>
    <col min="7" max="16384" width="9.140625" style="14"/>
  </cols>
  <sheetData>
    <row r="1" spans="2:14" ht="23.25" customHeight="1"/>
    <row r="2" spans="2:14" ht="21">
      <c r="B2" s="172" t="s">
        <v>252</v>
      </c>
      <c r="D2" s="509" t="s">
        <v>151</v>
      </c>
    </row>
    <row r="3" spans="2:14" ht="21">
      <c r="B3" s="172"/>
    </row>
    <row r="5" spans="2:14" ht="45">
      <c r="B5" s="664" t="s">
        <v>253</v>
      </c>
      <c r="C5" s="665"/>
      <c r="D5" s="314" t="s">
        <v>254</v>
      </c>
      <c r="E5" s="314" t="s">
        <v>255</v>
      </c>
      <c r="F5" s="15"/>
    </row>
    <row r="6" spans="2:14">
      <c r="B6" s="666" t="s">
        <v>256</v>
      </c>
      <c r="C6" s="667"/>
      <c r="D6" s="667"/>
      <c r="E6" s="668"/>
      <c r="F6" s="15"/>
    </row>
    <row r="7" spans="2:14">
      <c r="B7" s="107">
        <v>1</v>
      </c>
      <c r="C7" s="99" t="s">
        <v>257</v>
      </c>
      <c r="D7" s="464">
        <v>2100</v>
      </c>
      <c r="E7" s="42" t="s">
        <v>258</v>
      </c>
      <c r="F7" s="15"/>
    </row>
    <row r="8" spans="2:14">
      <c r="B8" s="96"/>
      <c r="C8" s="56" t="s">
        <v>259</v>
      </c>
      <c r="D8" s="578">
        <v>0</v>
      </c>
      <c r="E8" s="41"/>
      <c r="F8" s="15"/>
    </row>
    <row r="9" spans="2:14">
      <c r="B9" s="96"/>
      <c r="C9" s="56" t="s">
        <v>260</v>
      </c>
      <c r="D9" s="578">
        <v>0</v>
      </c>
      <c r="E9" s="41"/>
      <c r="F9" s="15"/>
    </row>
    <row r="10" spans="2:14">
      <c r="B10" s="96"/>
      <c r="C10" s="56" t="s">
        <v>261</v>
      </c>
      <c r="D10" s="578">
        <v>0</v>
      </c>
      <c r="E10" s="41"/>
      <c r="F10" s="15"/>
    </row>
    <row r="11" spans="2:14">
      <c r="B11" s="96">
        <v>2</v>
      </c>
      <c r="C11" s="56" t="s">
        <v>262</v>
      </c>
      <c r="D11" s="233">
        <v>7253.0358382968543</v>
      </c>
      <c r="E11" s="41"/>
      <c r="F11" s="115"/>
      <c r="N11" s="482"/>
    </row>
    <row r="12" spans="2:14">
      <c r="B12" s="96">
        <v>3</v>
      </c>
      <c r="C12" s="56" t="s">
        <v>263</v>
      </c>
      <c r="D12" s="233">
        <v>1031.3158744631444</v>
      </c>
      <c r="E12" s="41"/>
    </row>
    <row r="13" spans="2:14">
      <c r="B13" s="96" t="s">
        <v>264</v>
      </c>
      <c r="C13" s="56" t="s">
        <v>265</v>
      </c>
      <c r="D13" s="288">
        <v>0</v>
      </c>
      <c r="E13" s="41"/>
    </row>
    <row r="14" spans="2:14" ht="30">
      <c r="B14" s="96">
        <v>4</v>
      </c>
      <c r="C14" s="56" t="s">
        <v>266</v>
      </c>
      <c r="D14" s="288">
        <v>0</v>
      </c>
      <c r="E14" s="41"/>
    </row>
    <row r="15" spans="2:14">
      <c r="B15" s="96">
        <v>5</v>
      </c>
      <c r="C15" s="56" t="s">
        <v>267</v>
      </c>
      <c r="D15" s="233">
        <v>1070.8248942068394</v>
      </c>
      <c r="E15" s="41"/>
    </row>
    <row r="16" spans="2:14">
      <c r="B16" s="96" t="s">
        <v>268</v>
      </c>
      <c r="C16" s="56" t="s">
        <v>269</v>
      </c>
      <c r="D16" s="288">
        <v>0</v>
      </c>
      <c r="E16" s="41"/>
    </row>
    <row r="17" spans="2:5">
      <c r="B17" s="23">
        <v>6</v>
      </c>
      <c r="C17" s="57" t="s">
        <v>270</v>
      </c>
      <c r="D17" s="465">
        <v>11455.176606966837</v>
      </c>
      <c r="E17" s="173"/>
    </row>
    <row r="18" spans="2:5">
      <c r="B18" s="666" t="s">
        <v>271</v>
      </c>
      <c r="C18" s="667"/>
      <c r="D18" s="667"/>
      <c r="E18" s="668"/>
    </row>
    <row r="19" spans="2:5">
      <c r="B19" s="96">
        <v>7</v>
      </c>
      <c r="C19" s="56" t="s">
        <v>272</v>
      </c>
      <c r="D19" s="464">
        <v>-34.121020892959997</v>
      </c>
      <c r="E19" s="41"/>
    </row>
    <row r="20" spans="2:5">
      <c r="B20" s="96">
        <v>8</v>
      </c>
      <c r="C20" s="56" t="s">
        <v>273</v>
      </c>
      <c r="D20" s="618">
        <v>-202.33506360000001</v>
      </c>
      <c r="E20" s="43" t="s">
        <v>274</v>
      </c>
    </row>
    <row r="21" spans="2:5">
      <c r="B21" s="96">
        <v>9</v>
      </c>
      <c r="C21" s="56" t="s">
        <v>275</v>
      </c>
      <c r="D21" s="288">
        <v>0</v>
      </c>
      <c r="E21" s="100"/>
    </row>
    <row r="22" spans="2:5" ht="45">
      <c r="B22" s="96">
        <v>10</v>
      </c>
      <c r="C22" s="56" t="s">
        <v>276</v>
      </c>
      <c r="D22" s="618">
        <v>-34.594963</v>
      </c>
      <c r="E22" s="41"/>
    </row>
    <row r="23" spans="2:5" ht="30">
      <c r="B23" s="96">
        <v>11</v>
      </c>
      <c r="C23" s="56" t="s">
        <v>277</v>
      </c>
      <c r="D23" s="288">
        <v>0</v>
      </c>
      <c r="E23" s="41"/>
    </row>
    <row r="24" spans="2:5">
      <c r="B24" s="96">
        <v>12</v>
      </c>
      <c r="C24" s="56" t="s">
        <v>278</v>
      </c>
      <c r="D24" s="288">
        <v>0</v>
      </c>
      <c r="E24" s="41"/>
    </row>
    <row r="25" spans="2:5">
      <c r="B25" s="96">
        <v>13</v>
      </c>
      <c r="C25" s="56" t="s">
        <v>279</v>
      </c>
      <c r="D25" s="288">
        <v>0</v>
      </c>
      <c r="E25" s="41"/>
    </row>
    <row r="26" spans="2:5" ht="30">
      <c r="B26" s="96">
        <v>14</v>
      </c>
      <c r="C26" s="56" t="s">
        <v>280</v>
      </c>
      <c r="D26" s="288">
        <v>0</v>
      </c>
      <c r="E26" s="41"/>
    </row>
    <row r="27" spans="2:5">
      <c r="B27" s="96">
        <v>15</v>
      </c>
      <c r="C27" s="56" t="s">
        <v>281</v>
      </c>
      <c r="D27" s="288">
        <v>0</v>
      </c>
      <c r="E27" s="41"/>
    </row>
    <row r="28" spans="2:5" ht="36.6" customHeight="1">
      <c r="B28" s="96">
        <v>16</v>
      </c>
      <c r="C28" s="56" t="s">
        <v>282</v>
      </c>
      <c r="D28" s="464">
        <v>-11.641033480000001</v>
      </c>
      <c r="E28" s="100"/>
    </row>
    <row r="29" spans="2:5" ht="72.95" customHeight="1">
      <c r="B29" s="96">
        <v>17</v>
      </c>
      <c r="C29" s="56" t="s">
        <v>283</v>
      </c>
      <c r="D29" s="288">
        <v>0</v>
      </c>
      <c r="E29" s="41"/>
    </row>
    <row r="30" spans="2:5" ht="60">
      <c r="B30" s="96">
        <v>18</v>
      </c>
      <c r="C30" s="56" t="s">
        <v>284</v>
      </c>
      <c r="D30" s="464">
        <v>-327.59838857741244</v>
      </c>
      <c r="E30" s="41"/>
    </row>
    <row r="31" spans="2:5" ht="60">
      <c r="B31" s="96">
        <v>19</v>
      </c>
      <c r="C31" s="56" t="s">
        <v>285</v>
      </c>
      <c r="D31" s="288">
        <v>0</v>
      </c>
      <c r="E31" s="41"/>
    </row>
    <row r="32" spans="2:5">
      <c r="B32" s="96">
        <v>20</v>
      </c>
      <c r="C32" s="56" t="s">
        <v>275</v>
      </c>
      <c r="D32" s="288">
        <v>0</v>
      </c>
      <c r="E32" s="100"/>
    </row>
    <row r="33" spans="2:6" ht="30">
      <c r="B33" s="96" t="s">
        <v>286</v>
      </c>
      <c r="C33" s="56" t="s">
        <v>287</v>
      </c>
      <c r="D33" s="288">
        <v>0</v>
      </c>
      <c r="E33" s="101"/>
    </row>
    <row r="34" spans="2:6">
      <c r="B34" s="96" t="s">
        <v>288</v>
      </c>
      <c r="C34" s="56" t="s">
        <v>289</v>
      </c>
      <c r="D34" s="288">
        <v>0</v>
      </c>
      <c r="E34" s="41"/>
    </row>
    <row r="35" spans="2:6">
      <c r="B35" s="96" t="s">
        <v>290</v>
      </c>
      <c r="C35" s="56" t="s">
        <v>291</v>
      </c>
      <c r="D35" s="618">
        <v>12333.442908368916</v>
      </c>
      <c r="E35" s="41"/>
    </row>
    <row r="36" spans="2:6">
      <c r="B36" s="96" t="s">
        <v>292</v>
      </c>
      <c r="C36" s="56" t="s">
        <v>293</v>
      </c>
      <c r="D36" s="288">
        <v>0</v>
      </c>
      <c r="E36" s="41"/>
    </row>
    <row r="37" spans="2:6" ht="45">
      <c r="B37" s="96">
        <v>21</v>
      </c>
      <c r="C37" s="56" t="s">
        <v>294</v>
      </c>
      <c r="D37" s="288">
        <v>0</v>
      </c>
      <c r="E37" s="41"/>
    </row>
    <row r="38" spans="2:6">
      <c r="B38" s="96">
        <v>22</v>
      </c>
      <c r="C38" s="56" t="s">
        <v>295</v>
      </c>
      <c r="D38" s="288">
        <v>0</v>
      </c>
      <c r="E38" s="41"/>
    </row>
    <row r="39" spans="2:6" ht="45">
      <c r="B39" s="96">
        <v>23</v>
      </c>
      <c r="C39" s="56" t="s">
        <v>296</v>
      </c>
      <c r="D39" s="288">
        <v>0</v>
      </c>
      <c r="E39" s="100"/>
    </row>
    <row r="40" spans="2:6">
      <c r="B40" s="96">
        <v>24</v>
      </c>
      <c r="C40" s="56" t="s">
        <v>275</v>
      </c>
      <c r="D40" s="288">
        <v>0</v>
      </c>
      <c r="E40" s="100"/>
    </row>
    <row r="41" spans="2:6">
      <c r="B41" s="96">
        <v>25</v>
      </c>
      <c r="C41" s="56" t="s">
        <v>297</v>
      </c>
      <c r="D41" s="288">
        <v>0</v>
      </c>
      <c r="E41" s="41"/>
    </row>
    <row r="42" spans="2:6">
      <c r="B42" s="96" t="s">
        <v>298</v>
      </c>
      <c r="C42" s="56" t="s">
        <v>299</v>
      </c>
      <c r="D42" s="464">
        <v>-360.79213026935219</v>
      </c>
      <c r="E42" s="41"/>
    </row>
    <row r="43" spans="2:6" ht="45">
      <c r="B43" s="96" t="s">
        <v>300</v>
      </c>
      <c r="C43" s="56" t="s">
        <v>301</v>
      </c>
      <c r="D43" s="238">
        <v>0</v>
      </c>
      <c r="E43" s="102"/>
      <c r="F43" s="471"/>
    </row>
    <row r="44" spans="2:6">
      <c r="B44" s="96">
        <v>26</v>
      </c>
      <c r="C44" s="56" t="s">
        <v>275</v>
      </c>
      <c r="D44" s="238">
        <v>0</v>
      </c>
      <c r="E44" s="101"/>
    </row>
    <row r="45" spans="2:6" ht="30">
      <c r="B45" s="96">
        <v>27</v>
      </c>
      <c r="C45" s="56" t="s">
        <v>302</v>
      </c>
      <c r="D45" s="238">
        <v>0</v>
      </c>
      <c r="E45" s="41"/>
    </row>
    <row r="46" spans="2:6">
      <c r="B46" s="96" t="s">
        <v>303</v>
      </c>
      <c r="C46" s="56" t="s">
        <v>304</v>
      </c>
      <c r="D46" s="619">
        <v>0</v>
      </c>
      <c r="E46" s="41"/>
    </row>
    <row r="47" spans="2:6">
      <c r="B47" s="23">
        <v>28</v>
      </c>
      <c r="C47" s="57" t="s">
        <v>305</v>
      </c>
      <c r="D47" s="464">
        <v>-971.08259981972446</v>
      </c>
      <c r="E47" s="173"/>
    </row>
    <row r="48" spans="2:6">
      <c r="B48" s="23">
        <v>29</v>
      </c>
      <c r="C48" s="57" t="s">
        <v>306</v>
      </c>
      <c r="D48" s="464">
        <v>10127.416008223616</v>
      </c>
      <c r="E48" s="173"/>
    </row>
    <row r="49" spans="2:5">
      <c r="B49" s="666" t="s">
        <v>307</v>
      </c>
      <c r="C49" s="667"/>
      <c r="D49" s="667"/>
      <c r="E49" s="668"/>
    </row>
    <row r="50" spans="2:5">
      <c r="B50" s="96">
        <v>30</v>
      </c>
      <c r="C50" s="56" t="s">
        <v>257</v>
      </c>
      <c r="D50" s="233">
        <v>859</v>
      </c>
      <c r="E50" s="42" t="s">
        <v>308</v>
      </c>
    </row>
    <row r="51" spans="2:5">
      <c r="B51" s="96">
        <v>31</v>
      </c>
      <c r="C51" s="56" t="s">
        <v>309</v>
      </c>
      <c r="D51" s="288">
        <v>0</v>
      </c>
      <c r="E51" s="101"/>
    </row>
    <row r="52" spans="2:5">
      <c r="B52" s="96">
        <v>32</v>
      </c>
      <c r="C52" s="56" t="s">
        <v>310</v>
      </c>
      <c r="D52" s="288">
        <v>0</v>
      </c>
      <c r="E52" s="101"/>
    </row>
    <row r="53" spans="2:5" ht="30">
      <c r="B53" s="96">
        <v>33</v>
      </c>
      <c r="C53" s="56" t="s">
        <v>311</v>
      </c>
      <c r="D53" s="288">
        <v>0</v>
      </c>
      <c r="E53" s="41"/>
    </row>
    <row r="54" spans="2:5">
      <c r="B54" s="96" t="s">
        <v>312</v>
      </c>
      <c r="C54" s="56" t="s">
        <v>313</v>
      </c>
      <c r="D54" s="288">
        <v>0</v>
      </c>
      <c r="E54" s="41"/>
    </row>
    <row r="55" spans="2:5">
      <c r="B55" s="96" t="s">
        <v>314</v>
      </c>
      <c r="C55" s="56" t="s">
        <v>315</v>
      </c>
      <c r="D55" s="288">
        <v>0</v>
      </c>
      <c r="E55" s="41"/>
    </row>
    <row r="56" spans="2:5" ht="30">
      <c r="B56" s="96">
        <v>34</v>
      </c>
      <c r="C56" s="56" t="s">
        <v>316</v>
      </c>
      <c r="D56" s="233">
        <v>91.344435067031441</v>
      </c>
      <c r="E56" s="41"/>
    </row>
    <row r="57" spans="2:5">
      <c r="B57" s="96">
        <v>35</v>
      </c>
      <c r="C57" s="56" t="s">
        <v>317</v>
      </c>
      <c r="D57" s="288">
        <v>0</v>
      </c>
      <c r="E57" s="41"/>
    </row>
    <row r="58" spans="2:5">
      <c r="B58" s="23">
        <v>36</v>
      </c>
      <c r="C58" s="57" t="s">
        <v>318</v>
      </c>
      <c r="D58" s="465">
        <v>950.34443506703133</v>
      </c>
      <c r="E58" s="173"/>
    </row>
    <row r="59" spans="2:5">
      <c r="B59" s="666" t="s">
        <v>319</v>
      </c>
      <c r="C59" s="667"/>
      <c r="D59" s="667"/>
      <c r="E59" s="668"/>
    </row>
    <row r="60" spans="2:5">
      <c r="B60" s="96">
        <v>37</v>
      </c>
      <c r="C60" s="56" t="s">
        <v>320</v>
      </c>
      <c r="D60" s="288">
        <v>0</v>
      </c>
      <c r="E60" s="101"/>
    </row>
    <row r="61" spans="2:5" ht="45">
      <c r="B61" s="96">
        <v>38</v>
      </c>
      <c r="C61" s="56" t="s">
        <v>321</v>
      </c>
      <c r="D61" s="288">
        <v>0</v>
      </c>
      <c r="E61" s="41"/>
    </row>
    <row r="62" spans="2:5" ht="45">
      <c r="B62" s="96">
        <v>39</v>
      </c>
      <c r="C62" s="56" t="s">
        <v>322</v>
      </c>
      <c r="D62" s="288">
        <v>0</v>
      </c>
      <c r="E62" s="41"/>
    </row>
    <row r="63" spans="2:5" ht="45">
      <c r="B63" s="96">
        <v>40</v>
      </c>
      <c r="C63" s="56" t="s">
        <v>323</v>
      </c>
      <c r="D63" s="288">
        <v>0</v>
      </c>
      <c r="E63" s="41"/>
    </row>
    <row r="64" spans="2:5">
      <c r="B64" s="96">
        <v>41</v>
      </c>
      <c r="C64" s="56" t="s">
        <v>275</v>
      </c>
      <c r="D64" s="288">
        <v>0</v>
      </c>
      <c r="E64" s="41"/>
    </row>
    <row r="65" spans="2:8">
      <c r="B65" s="96">
        <v>42</v>
      </c>
      <c r="C65" s="56" t="s">
        <v>324</v>
      </c>
      <c r="D65" s="288">
        <v>0</v>
      </c>
      <c r="E65" s="41"/>
    </row>
    <row r="66" spans="2:8">
      <c r="B66" s="96" t="s">
        <v>325</v>
      </c>
      <c r="C66" s="56" t="s">
        <v>326</v>
      </c>
      <c r="D66" s="288">
        <v>0</v>
      </c>
      <c r="E66" s="41"/>
    </row>
    <row r="67" spans="2:8">
      <c r="B67" s="23">
        <v>43</v>
      </c>
      <c r="C67" s="57" t="s">
        <v>327</v>
      </c>
      <c r="D67" s="288">
        <v>0</v>
      </c>
      <c r="E67" s="41"/>
    </row>
    <row r="68" spans="2:8">
      <c r="B68" s="23">
        <v>44</v>
      </c>
      <c r="C68" s="57" t="s">
        <v>328</v>
      </c>
      <c r="D68" s="465">
        <v>950.34443506703133</v>
      </c>
      <c r="E68" s="101"/>
      <c r="H68" s="103"/>
    </row>
    <row r="69" spans="2:8">
      <c r="B69" s="23">
        <v>45</v>
      </c>
      <c r="C69" s="57" t="s">
        <v>329</v>
      </c>
      <c r="D69" s="465">
        <v>11077.760443290646</v>
      </c>
      <c r="E69" s="101"/>
      <c r="H69" s="40"/>
    </row>
    <row r="70" spans="2:8">
      <c r="B70" s="666" t="s">
        <v>330</v>
      </c>
      <c r="C70" s="667"/>
      <c r="D70" s="667"/>
      <c r="E70" s="668"/>
      <c r="H70" s="40"/>
    </row>
    <row r="71" spans="2:8">
      <c r="B71" s="96">
        <v>46</v>
      </c>
      <c r="C71" s="56" t="s">
        <v>331</v>
      </c>
      <c r="D71" s="233">
        <v>1150</v>
      </c>
      <c r="E71" s="41"/>
    </row>
    <row r="72" spans="2:8" ht="30">
      <c r="B72" s="96">
        <v>47</v>
      </c>
      <c r="C72" s="56" t="s">
        <v>332</v>
      </c>
      <c r="D72" s="288">
        <v>0</v>
      </c>
      <c r="E72" s="101"/>
    </row>
    <row r="73" spans="2:8">
      <c r="B73" s="96" t="s">
        <v>333</v>
      </c>
      <c r="C73" s="56" t="s">
        <v>334</v>
      </c>
      <c r="D73" s="288">
        <v>0</v>
      </c>
      <c r="E73" s="101"/>
    </row>
    <row r="74" spans="2:8">
      <c r="B74" s="96" t="s">
        <v>335</v>
      </c>
      <c r="C74" s="56" t="s">
        <v>336</v>
      </c>
      <c r="D74" s="288">
        <v>0</v>
      </c>
      <c r="E74" s="101"/>
    </row>
    <row r="75" spans="2:8" ht="45">
      <c r="B75" s="96">
        <v>48</v>
      </c>
      <c r="C75" s="56" t="s">
        <v>337</v>
      </c>
      <c r="D75" s="233">
        <v>136.51171365036888</v>
      </c>
      <c r="E75" s="41"/>
    </row>
    <row r="76" spans="2:8">
      <c r="B76" s="96">
        <v>49</v>
      </c>
      <c r="C76" s="56" t="s">
        <v>338</v>
      </c>
      <c r="D76" s="288">
        <v>0</v>
      </c>
      <c r="E76" s="41"/>
    </row>
    <row r="77" spans="2:8">
      <c r="B77" s="96">
        <v>50</v>
      </c>
      <c r="C77" s="56" t="s">
        <v>339</v>
      </c>
      <c r="D77" s="288">
        <v>0</v>
      </c>
      <c r="E77" s="41"/>
    </row>
    <row r="78" spans="2:8">
      <c r="B78" s="23">
        <v>51</v>
      </c>
      <c r="C78" s="57" t="s">
        <v>340</v>
      </c>
      <c r="D78" s="465">
        <v>1286.5117136503688</v>
      </c>
      <c r="E78" s="41"/>
    </row>
    <row r="79" spans="2:8">
      <c r="B79" s="666" t="s">
        <v>341</v>
      </c>
      <c r="C79" s="667"/>
      <c r="D79" s="667"/>
      <c r="E79" s="668"/>
    </row>
    <row r="80" spans="2:8" ht="30">
      <c r="B80" s="96">
        <v>52</v>
      </c>
      <c r="C80" s="56" t="s">
        <v>342</v>
      </c>
      <c r="D80" s="288">
        <v>0</v>
      </c>
      <c r="E80" s="41"/>
    </row>
    <row r="81" spans="2:5" ht="60">
      <c r="B81" s="96">
        <v>53</v>
      </c>
      <c r="C81" s="56" t="s">
        <v>343</v>
      </c>
      <c r="D81" s="581">
        <v>0</v>
      </c>
      <c r="E81" s="41"/>
    </row>
    <row r="82" spans="2:5" ht="60">
      <c r="B82" s="96">
        <v>54</v>
      </c>
      <c r="C82" s="56" t="s">
        <v>344</v>
      </c>
      <c r="D82" s="249">
        <v>-30.829248572100784</v>
      </c>
      <c r="E82" s="41"/>
    </row>
    <row r="83" spans="2:5">
      <c r="B83" s="96" t="s">
        <v>345</v>
      </c>
      <c r="C83" s="56" t="s">
        <v>275</v>
      </c>
      <c r="D83" s="288">
        <v>0</v>
      </c>
      <c r="E83" s="41"/>
    </row>
    <row r="84" spans="2:5" ht="45">
      <c r="B84" s="96">
        <v>55</v>
      </c>
      <c r="C84" s="56" t="s">
        <v>346</v>
      </c>
      <c r="D84" s="288">
        <v>0</v>
      </c>
      <c r="E84" s="41"/>
    </row>
    <row r="85" spans="2:5">
      <c r="B85" s="96">
        <v>56</v>
      </c>
      <c r="C85" s="56" t="s">
        <v>275</v>
      </c>
      <c r="D85" s="288">
        <v>0</v>
      </c>
      <c r="E85" s="100"/>
    </row>
    <row r="86" spans="2:5" ht="30">
      <c r="B86" s="96" t="s">
        <v>347</v>
      </c>
      <c r="C86" s="59" t="s">
        <v>348</v>
      </c>
      <c r="D86" s="288">
        <v>0</v>
      </c>
      <c r="E86" s="41"/>
    </row>
    <row r="87" spans="2:5">
      <c r="B87" s="96" t="s">
        <v>349</v>
      </c>
      <c r="C87" s="59" t="s">
        <v>350</v>
      </c>
      <c r="D87" s="288">
        <v>0</v>
      </c>
      <c r="E87" s="41"/>
    </row>
    <row r="88" spans="2:5">
      <c r="B88" s="23">
        <v>57</v>
      </c>
      <c r="C88" s="60" t="s">
        <v>351</v>
      </c>
      <c r="D88" s="594">
        <v>-30.829248572100784</v>
      </c>
      <c r="E88" s="104"/>
    </row>
    <row r="89" spans="2:5">
      <c r="B89" s="23">
        <v>58</v>
      </c>
      <c r="C89" s="60" t="s">
        <v>352</v>
      </c>
      <c r="D89" s="465">
        <v>1255.682465078268</v>
      </c>
      <c r="E89" s="41"/>
    </row>
    <row r="90" spans="2:5">
      <c r="B90" s="23">
        <v>59</v>
      </c>
      <c r="C90" s="60" t="s">
        <v>353</v>
      </c>
      <c r="D90" s="465">
        <v>12333.442908368916</v>
      </c>
      <c r="E90" s="41"/>
    </row>
    <row r="91" spans="2:5">
      <c r="B91" s="23">
        <v>60</v>
      </c>
      <c r="C91" s="60" t="s">
        <v>354</v>
      </c>
      <c r="D91" s="465">
        <v>59890.065447280125</v>
      </c>
      <c r="E91" s="41"/>
    </row>
    <row r="92" spans="2:5">
      <c r="B92" s="666" t="s">
        <v>355</v>
      </c>
      <c r="C92" s="667"/>
      <c r="D92" s="667"/>
      <c r="E92" s="668"/>
    </row>
    <row r="93" spans="2:5">
      <c r="B93" s="96">
        <v>61</v>
      </c>
      <c r="C93" s="56" t="s">
        <v>356</v>
      </c>
      <c r="D93" s="462">
        <v>16.910009920657963</v>
      </c>
      <c r="E93" s="41"/>
    </row>
    <row r="94" spans="2:5">
      <c r="B94" s="96">
        <v>62</v>
      </c>
      <c r="C94" s="56" t="s">
        <v>357</v>
      </c>
      <c r="D94" s="462">
        <v>18.496824742063691</v>
      </c>
      <c r="E94" s="41"/>
    </row>
    <row r="95" spans="2:5">
      <c r="B95" s="96">
        <v>63</v>
      </c>
      <c r="C95" s="56" t="s">
        <v>358</v>
      </c>
      <c r="D95" s="462">
        <v>20.59347041392995</v>
      </c>
      <c r="E95" s="41"/>
    </row>
    <row r="96" spans="2:5">
      <c r="B96" s="96">
        <v>64</v>
      </c>
      <c r="C96" s="56" t="s">
        <v>359</v>
      </c>
      <c r="D96" s="462">
        <v>11.784138858853618</v>
      </c>
      <c r="E96" s="41"/>
    </row>
    <row r="97" spans="2:5">
      <c r="B97" s="96">
        <v>65</v>
      </c>
      <c r="C97" s="56" t="s">
        <v>360</v>
      </c>
      <c r="D97" s="462">
        <v>2.5</v>
      </c>
      <c r="E97" s="41"/>
    </row>
    <row r="98" spans="2:5">
      <c r="B98" s="96">
        <v>66</v>
      </c>
      <c r="C98" s="56" t="s">
        <v>361</v>
      </c>
      <c r="D98" s="462">
        <v>2.454014247869571</v>
      </c>
      <c r="E98" s="41"/>
    </row>
    <row r="99" spans="2:5">
      <c r="B99" s="96">
        <v>67</v>
      </c>
      <c r="C99" s="56" t="s">
        <v>362</v>
      </c>
      <c r="D99" s="288">
        <v>0</v>
      </c>
      <c r="E99" s="41"/>
    </row>
    <row r="100" spans="2:5" ht="30">
      <c r="B100" s="96" t="s">
        <v>363</v>
      </c>
      <c r="C100" s="33" t="s">
        <v>364</v>
      </c>
      <c r="D100" s="462">
        <v>1</v>
      </c>
      <c r="E100" s="41"/>
    </row>
    <row r="101" spans="2:5" ht="30">
      <c r="B101" s="108" t="s">
        <v>365</v>
      </c>
      <c r="C101" s="109" t="s">
        <v>366</v>
      </c>
      <c r="D101" s="467">
        <v>1.3301246109840479</v>
      </c>
      <c r="E101" s="41"/>
    </row>
    <row r="102" spans="2:5" ht="30">
      <c r="B102" s="96">
        <v>68</v>
      </c>
      <c r="C102" s="105" t="s">
        <v>367</v>
      </c>
      <c r="D102" s="463">
        <v>11.090249975648998</v>
      </c>
      <c r="E102" s="41"/>
    </row>
    <row r="103" spans="2:5">
      <c r="B103" s="96">
        <v>69</v>
      </c>
      <c r="C103" s="59" t="s">
        <v>275</v>
      </c>
      <c r="D103" s="466"/>
      <c r="E103" s="100"/>
    </row>
    <row r="104" spans="2:5">
      <c r="B104" s="96">
        <v>70</v>
      </c>
      <c r="C104" s="59" t="s">
        <v>275</v>
      </c>
      <c r="D104" s="466"/>
      <c r="E104" s="100"/>
    </row>
    <row r="105" spans="2:5">
      <c r="B105" s="96">
        <v>71</v>
      </c>
      <c r="C105" s="59" t="s">
        <v>275</v>
      </c>
      <c r="D105" s="466"/>
      <c r="E105" s="100"/>
    </row>
    <row r="106" spans="2:5">
      <c r="B106" s="666" t="s">
        <v>368</v>
      </c>
      <c r="C106" s="667"/>
      <c r="D106" s="667"/>
      <c r="E106" s="668"/>
    </row>
    <row r="107" spans="2:5" ht="45">
      <c r="B107" s="96">
        <v>72</v>
      </c>
      <c r="C107" s="56" t="s">
        <v>369</v>
      </c>
      <c r="D107" s="233">
        <v>1408.7676281898653</v>
      </c>
      <c r="E107" s="59"/>
    </row>
    <row r="108" spans="2:5" ht="45">
      <c r="B108" s="96">
        <v>73</v>
      </c>
      <c r="C108" s="56" t="s">
        <v>370</v>
      </c>
      <c r="D108" s="233">
        <v>427.33250789999994</v>
      </c>
      <c r="E108" s="41"/>
    </row>
    <row r="109" spans="2:5">
      <c r="B109" s="96">
        <v>74</v>
      </c>
      <c r="C109" s="56" t="s">
        <v>275</v>
      </c>
      <c r="D109" s="233"/>
      <c r="E109" s="41"/>
    </row>
    <row r="110" spans="2:5" ht="30">
      <c r="B110" s="96">
        <v>75</v>
      </c>
      <c r="C110" s="56" t="s">
        <v>371</v>
      </c>
      <c r="D110" s="288">
        <v>0</v>
      </c>
      <c r="E110" s="41"/>
    </row>
    <row r="111" spans="2:5">
      <c r="B111" s="666" t="s">
        <v>372</v>
      </c>
      <c r="C111" s="667"/>
      <c r="D111" s="667"/>
      <c r="E111" s="668"/>
    </row>
    <row r="112" spans="2:5" ht="30">
      <c r="B112" s="96">
        <v>76</v>
      </c>
      <c r="C112" s="56" t="s">
        <v>373</v>
      </c>
      <c r="D112" s="288">
        <v>0</v>
      </c>
      <c r="E112" s="41"/>
    </row>
    <row r="113" spans="2:5">
      <c r="B113" s="96">
        <v>77</v>
      </c>
      <c r="C113" s="56" t="s">
        <v>374</v>
      </c>
      <c r="D113" s="310">
        <v>0</v>
      </c>
      <c r="E113" s="41"/>
    </row>
    <row r="114" spans="2:5" ht="13.5" customHeight="1">
      <c r="B114" s="669">
        <v>78</v>
      </c>
      <c r="C114" s="670" t="s">
        <v>375</v>
      </c>
      <c r="D114" s="671">
        <v>0</v>
      </c>
      <c r="E114" s="674"/>
    </row>
    <row r="115" spans="2:5" ht="12" customHeight="1">
      <c r="B115" s="669"/>
      <c r="C115" s="670"/>
      <c r="D115" s="672"/>
      <c r="E115" s="672"/>
    </row>
    <row r="116" spans="2:5" ht="10.5" customHeight="1">
      <c r="B116" s="669"/>
      <c r="C116" s="670"/>
      <c r="D116" s="672"/>
      <c r="E116" s="672"/>
    </row>
    <row r="117" spans="2:5" ht="8.25" customHeight="1">
      <c r="B117" s="669"/>
      <c r="C117" s="670"/>
      <c r="D117" s="673"/>
      <c r="E117" s="673"/>
    </row>
    <row r="118" spans="2:5">
      <c r="B118" s="96">
        <v>79</v>
      </c>
      <c r="C118" s="56" t="s">
        <v>376</v>
      </c>
      <c r="D118" s="310">
        <v>0</v>
      </c>
      <c r="E118" s="41"/>
    </row>
    <row r="119" spans="2:5">
      <c r="B119" s="666" t="s">
        <v>377</v>
      </c>
      <c r="C119" s="667"/>
      <c r="D119" s="667"/>
      <c r="E119" s="668"/>
    </row>
    <row r="120" spans="2:5">
      <c r="B120" s="96">
        <v>80</v>
      </c>
      <c r="C120" s="56" t="s">
        <v>378</v>
      </c>
      <c r="D120" s="310">
        <v>0</v>
      </c>
      <c r="E120" s="41"/>
    </row>
    <row r="121" spans="2:5" ht="30">
      <c r="B121" s="96">
        <v>81</v>
      </c>
      <c r="C121" s="56" t="s">
        <v>379</v>
      </c>
      <c r="D121" s="310">
        <v>0</v>
      </c>
      <c r="E121" s="43"/>
    </row>
    <row r="122" spans="2:5">
      <c r="B122" s="96">
        <v>82</v>
      </c>
      <c r="C122" s="56" t="s">
        <v>380</v>
      </c>
      <c r="D122" s="310">
        <v>0</v>
      </c>
      <c r="E122" s="41"/>
    </row>
    <row r="123" spans="2:5" ht="30">
      <c r="B123" s="96">
        <v>83</v>
      </c>
      <c r="C123" s="56" t="s">
        <v>381</v>
      </c>
      <c r="D123" s="310">
        <v>0</v>
      </c>
      <c r="E123" s="41"/>
    </row>
    <row r="124" spans="2:5">
      <c r="B124" s="96">
        <v>84</v>
      </c>
      <c r="C124" s="56" t="s">
        <v>382</v>
      </c>
      <c r="D124" s="310">
        <v>0</v>
      </c>
      <c r="E124" s="41"/>
    </row>
    <row r="125" spans="2:5">
      <c r="B125" s="96">
        <v>85</v>
      </c>
      <c r="C125" s="56" t="s">
        <v>383</v>
      </c>
      <c r="D125" s="310">
        <v>0</v>
      </c>
      <c r="E125" s="41"/>
    </row>
  </sheetData>
  <mergeCells count="15">
    <mergeCell ref="B5:C5"/>
    <mergeCell ref="B119:E119"/>
    <mergeCell ref="B79:E79"/>
    <mergeCell ref="B92:E92"/>
    <mergeCell ref="B106:E106"/>
    <mergeCell ref="B111:E111"/>
    <mergeCell ref="B114:B117"/>
    <mergeCell ref="C114:C117"/>
    <mergeCell ref="B70:E70"/>
    <mergeCell ref="B6:E6"/>
    <mergeCell ref="B18:E18"/>
    <mergeCell ref="B49:E49"/>
    <mergeCell ref="B59:E59"/>
    <mergeCell ref="D114:D117"/>
    <mergeCell ref="E114:E117"/>
  </mergeCells>
  <hyperlinks>
    <hyperlink ref="D2" location="'Index '!A1" display="Return to index" xr:uid="{DC5D9244-64D7-4840-93FA-F3D16CEBB6C4}"/>
  </hyperlinks>
  <pageMargins left="0.23622047244094491" right="0.23622047244094491" top="0.74803149606299213" bottom="0.74803149606299213" header="0.31496062992125984" footer="0.31496062992125984"/>
  <pageSetup paperSize="9"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pageSetUpPr fitToPage="1"/>
  </sheetPr>
  <dimension ref="B1:N49"/>
  <sheetViews>
    <sheetView zoomScale="90" zoomScaleNormal="90" workbookViewId="0"/>
  </sheetViews>
  <sheetFormatPr defaultColWidth="8.7109375" defaultRowHeight="15"/>
  <cols>
    <col min="1" max="1" width="4.42578125" style="27" customWidth="1"/>
    <col min="2" max="2" width="73.5703125" style="27" customWidth="1"/>
    <col min="3" max="3" width="29.140625" style="145" customWidth="1"/>
    <col min="4" max="4" width="14.28515625" style="27" customWidth="1"/>
    <col min="5" max="5" width="10.7109375" style="27" customWidth="1"/>
    <col min="6" max="6" width="10" style="27" customWidth="1"/>
    <col min="7" max="7" width="14.5703125" style="27" customWidth="1"/>
    <col min="8" max="16384" width="8.7109375" style="27"/>
  </cols>
  <sheetData>
    <row r="1" spans="2:14" ht="30" customHeight="1"/>
    <row r="2" spans="2:14" ht="21">
      <c r="B2" s="169" t="s">
        <v>384</v>
      </c>
      <c r="C2" s="144"/>
      <c r="D2" s="144"/>
      <c r="G2" s="509" t="s">
        <v>151</v>
      </c>
    </row>
    <row r="3" spans="2:14" ht="21">
      <c r="B3" s="169"/>
      <c r="C3" s="144"/>
      <c r="D3" s="144"/>
    </row>
    <row r="4" spans="2:14" ht="16.5" customHeight="1"/>
    <row r="5" spans="2:14" ht="43.5" customHeight="1">
      <c r="B5" s="681" t="s">
        <v>253</v>
      </c>
      <c r="C5" s="679" t="s">
        <v>385</v>
      </c>
      <c r="D5" s="675" t="s">
        <v>386</v>
      </c>
      <c r="E5" s="146"/>
    </row>
    <row r="6" spans="2:14" ht="16.5" customHeight="1">
      <c r="B6" s="682"/>
      <c r="C6" s="680"/>
      <c r="D6" s="676"/>
      <c r="E6" s="147"/>
    </row>
    <row r="7" spans="2:14" ht="16.5" customHeight="1">
      <c r="B7" s="677" t="s">
        <v>387</v>
      </c>
      <c r="C7" s="677"/>
      <c r="D7" s="677"/>
      <c r="E7" s="148"/>
    </row>
    <row r="8" spans="2:14">
      <c r="B8" s="140" t="s">
        <v>388</v>
      </c>
      <c r="C8" s="438">
        <v>11893.02582949</v>
      </c>
      <c r="D8" s="149"/>
    </row>
    <row r="9" spans="2:14">
      <c r="B9" s="140" t="s">
        <v>389</v>
      </c>
      <c r="C9" s="438">
        <v>507.36190799999974</v>
      </c>
      <c r="D9" s="149"/>
    </row>
    <row r="10" spans="2:14">
      <c r="B10" s="140" t="s">
        <v>390</v>
      </c>
      <c r="C10" s="438">
        <v>45348.701549530015</v>
      </c>
      <c r="D10" s="149"/>
    </row>
    <row r="11" spans="2:14">
      <c r="B11" s="140" t="s">
        <v>391</v>
      </c>
      <c r="C11" s="438">
        <v>31249.813173769995</v>
      </c>
      <c r="D11" s="149"/>
      <c r="N11" s="480"/>
    </row>
    <row r="12" spans="2:14">
      <c r="B12" s="140" t="s">
        <v>392</v>
      </c>
      <c r="C12" s="438">
        <v>2186.1621216900003</v>
      </c>
      <c r="D12" s="149"/>
    </row>
    <row r="13" spans="2:14">
      <c r="B13" s="140" t="s">
        <v>393</v>
      </c>
      <c r="C13" s="438">
        <v>174.70844700999999</v>
      </c>
      <c r="D13" s="149"/>
    </row>
    <row r="14" spans="2:14">
      <c r="B14" s="140" t="s">
        <v>394</v>
      </c>
      <c r="C14" s="438">
        <v>15889.58537416</v>
      </c>
      <c r="D14" s="149"/>
    </row>
    <row r="15" spans="2:14">
      <c r="B15" s="140" t="s">
        <v>395</v>
      </c>
      <c r="C15" s="438">
        <v>202.33506393000002</v>
      </c>
      <c r="D15" s="149" t="s">
        <v>396</v>
      </c>
    </row>
    <row r="16" spans="2:14">
      <c r="B16" s="140" t="s">
        <v>397</v>
      </c>
      <c r="C16" s="438">
        <v>2276.3971198600002</v>
      </c>
      <c r="D16" s="149"/>
    </row>
    <row r="17" spans="2:4">
      <c r="B17" s="140" t="s">
        <v>398</v>
      </c>
      <c r="C17" s="438">
        <v>134.54925523</v>
      </c>
      <c r="D17" s="149"/>
    </row>
    <row r="18" spans="2:4">
      <c r="B18" s="140" t="s">
        <v>399</v>
      </c>
      <c r="C18" s="438">
        <v>12.44087811</v>
      </c>
      <c r="D18" s="149"/>
    </row>
    <row r="19" spans="2:4">
      <c r="B19" s="140" t="s">
        <v>400</v>
      </c>
      <c r="C19" s="438">
        <v>34.95684150000001</v>
      </c>
      <c r="D19" s="149" t="s">
        <v>401</v>
      </c>
    </row>
    <row r="20" spans="2:4">
      <c r="B20" s="140" t="s">
        <v>402</v>
      </c>
      <c r="C20" s="438">
        <v>36.217104119999995</v>
      </c>
      <c r="D20" s="149"/>
    </row>
    <row r="21" spans="2:4">
      <c r="B21" s="140" t="s">
        <v>403</v>
      </c>
      <c r="C21" s="438">
        <v>1611.25932162</v>
      </c>
      <c r="D21" s="149"/>
    </row>
    <row r="22" spans="2:4">
      <c r="B22" s="140" t="s">
        <v>404</v>
      </c>
      <c r="C22" s="438">
        <v>125.72698385</v>
      </c>
      <c r="D22" s="149"/>
    </row>
    <row r="23" spans="2:4">
      <c r="B23" s="320" t="s">
        <v>405</v>
      </c>
      <c r="C23" s="439">
        <v>111683.24097186999</v>
      </c>
      <c r="D23" s="321"/>
    </row>
    <row r="24" spans="2:4">
      <c r="B24" s="150"/>
      <c r="C24" s="27"/>
      <c r="D24" s="145"/>
    </row>
    <row r="25" spans="2:4">
      <c r="B25" s="677" t="s">
        <v>406</v>
      </c>
      <c r="C25" s="677"/>
      <c r="D25" s="677"/>
    </row>
    <row r="26" spans="2:4">
      <c r="B26" s="140" t="s">
        <v>407</v>
      </c>
      <c r="C26" s="438">
        <v>635.95806472999959</v>
      </c>
      <c r="D26" s="149"/>
    </row>
    <row r="27" spans="2:4">
      <c r="B27" s="140" t="s">
        <v>408</v>
      </c>
      <c r="C27" s="438">
        <v>74397.014010960003</v>
      </c>
      <c r="D27" s="149"/>
    </row>
    <row r="28" spans="2:4">
      <c r="B28" s="140" t="s">
        <v>409</v>
      </c>
      <c r="C28" s="438">
        <v>15889.58537416</v>
      </c>
      <c r="D28" s="149"/>
    </row>
    <row r="29" spans="2:4">
      <c r="B29" s="140" t="s">
        <v>410</v>
      </c>
      <c r="C29" s="438">
        <v>3094.4935403099998</v>
      </c>
      <c r="D29" s="149"/>
    </row>
    <row r="30" spans="2:4">
      <c r="B30" s="140" t="s">
        <v>411</v>
      </c>
      <c r="C30" s="288">
        <v>0</v>
      </c>
      <c r="D30" s="149"/>
    </row>
    <row r="31" spans="2:4">
      <c r="B31" s="140" t="s">
        <v>412</v>
      </c>
      <c r="C31" s="288">
        <v>0</v>
      </c>
      <c r="D31" s="149"/>
    </row>
    <row r="32" spans="2:4">
      <c r="B32" s="140" t="s">
        <v>413</v>
      </c>
      <c r="C32" s="438">
        <v>3140.5683125500022</v>
      </c>
      <c r="D32" s="149"/>
    </row>
    <row r="33" spans="2:6">
      <c r="B33" s="140" t="s">
        <v>404</v>
      </c>
      <c r="C33" s="438">
        <v>81.78110581</v>
      </c>
      <c r="D33" s="149"/>
    </row>
    <row r="34" spans="2:6">
      <c r="B34" s="140" t="s">
        <v>414</v>
      </c>
      <c r="C34" s="438">
        <v>218.61013187</v>
      </c>
      <c r="D34" s="149"/>
    </row>
    <row r="35" spans="2:6">
      <c r="B35" s="140" t="s">
        <v>415</v>
      </c>
      <c r="C35" s="438">
        <v>1274.7066030000001</v>
      </c>
      <c r="D35" s="149"/>
    </row>
    <row r="36" spans="2:6">
      <c r="B36" s="320" t="s">
        <v>416</v>
      </c>
      <c r="C36" s="439">
        <v>98732.717143389993</v>
      </c>
      <c r="D36" s="321"/>
    </row>
    <row r="37" spans="2:6">
      <c r="C37" s="27"/>
      <c r="D37" s="145"/>
    </row>
    <row r="38" spans="2:6">
      <c r="B38" s="678" t="s">
        <v>417</v>
      </c>
      <c r="C38" s="678"/>
      <c r="D38" s="678"/>
    </row>
    <row r="39" spans="2:6">
      <c r="B39" s="151" t="s">
        <v>417</v>
      </c>
      <c r="C39" s="440">
        <v>10374.351712766855</v>
      </c>
      <c r="D39" s="152"/>
    </row>
    <row r="40" spans="2:6">
      <c r="B40" s="153" t="s">
        <v>418</v>
      </c>
      <c r="C40" s="441">
        <v>2100</v>
      </c>
      <c r="D40" s="154" t="s">
        <v>419</v>
      </c>
    </row>
    <row r="41" spans="2:6">
      <c r="B41" s="153" t="s">
        <v>420</v>
      </c>
      <c r="C41" s="441">
        <v>1031.3158744699999</v>
      </c>
      <c r="D41" s="154" t="s">
        <v>421</v>
      </c>
    </row>
    <row r="42" spans="2:6">
      <c r="B42" s="153" t="s">
        <v>422</v>
      </c>
      <c r="C42" s="441">
        <v>7243.0358382968552</v>
      </c>
      <c r="D42" s="154" t="s">
        <v>423</v>
      </c>
    </row>
    <row r="43" spans="2:6">
      <c r="B43" s="155" t="s">
        <v>424</v>
      </c>
      <c r="C43" s="441">
        <v>970.60881143999995</v>
      </c>
      <c r="D43" s="154" t="s">
        <v>425</v>
      </c>
      <c r="F43" s="469"/>
    </row>
    <row r="44" spans="2:6">
      <c r="B44" s="155" t="s">
        <v>426</v>
      </c>
      <c r="C44" s="441">
        <v>1605.56330269</v>
      </c>
      <c r="D44" s="154" t="s">
        <v>427</v>
      </c>
    </row>
    <row r="45" spans="2:6" ht="16.5" customHeight="1">
      <c r="B45" s="320" t="s">
        <v>428</v>
      </c>
      <c r="C45" s="439">
        <v>111683.24097028686</v>
      </c>
      <c r="D45" s="321"/>
    </row>
    <row r="46" spans="2:6">
      <c r="C46" s="27"/>
      <c r="D46" s="145"/>
    </row>
    <row r="47" spans="2:6">
      <c r="C47" s="27"/>
      <c r="D47" s="145"/>
    </row>
    <row r="48" spans="2:6" ht="16.5" customHeight="1">
      <c r="B48" s="150"/>
      <c r="C48" s="27"/>
      <c r="D48" s="145"/>
    </row>
    <row r="49" spans="2:4">
      <c r="B49" s="30"/>
      <c r="C49" s="27"/>
      <c r="D49" s="145"/>
    </row>
  </sheetData>
  <mergeCells count="6">
    <mergeCell ref="D5:D6"/>
    <mergeCell ref="B7:D7"/>
    <mergeCell ref="B25:D25"/>
    <mergeCell ref="B38:D38"/>
    <mergeCell ref="C5:C6"/>
    <mergeCell ref="B5:B6"/>
  </mergeCells>
  <hyperlinks>
    <hyperlink ref="G2" location="'Index '!A1" display="Return to index" xr:uid="{4F42DC9E-7DE4-4F07-AF09-80FAB719BA5B}"/>
  </hyperlinks>
  <pageMargins left="0.7" right="0.7" top="0.75" bottom="0.75" header="0.3" footer="0.3"/>
  <pageSetup paperSize="9" scale="71"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pageSetUpPr fitToPage="1"/>
  </sheetPr>
  <dimension ref="B2:O43"/>
  <sheetViews>
    <sheetView zoomScale="90" zoomScaleNormal="90" workbookViewId="0">
      <selection activeCell="K29" sqref="K29"/>
    </sheetView>
  </sheetViews>
  <sheetFormatPr defaultColWidth="8.7109375" defaultRowHeight="15"/>
  <cols>
    <col min="1" max="1" width="3.42578125" style="27" customWidth="1"/>
    <col min="2" max="2" width="30.5703125" style="27" customWidth="1"/>
    <col min="3" max="3" width="26.140625" style="27" customWidth="1"/>
    <col min="4" max="4" width="25.42578125" style="27" customWidth="1"/>
    <col min="5" max="5" width="21.85546875" style="27" customWidth="1"/>
    <col min="6" max="6" width="19.5703125" style="27" customWidth="1"/>
    <col min="7" max="7" width="14.140625" style="27" customWidth="1"/>
    <col min="8" max="8" width="13.5703125" style="27" customWidth="1"/>
    <col min="9" max="9" width="17.42578125" style="27" customWidth="1"/>
    <col min="10" max="10" width="14.85546875" style="27" customWidth="1"/>
    <col min="11" max="11" width="19.5703125" style="27" customWidth="1"/>
    <col min="12" max="12" width="13.28515625" style="27" customWidth="1"/>
    <col min="13" max="13" width="24.42578125" style="27" customWidth="1"/>
    <col min="14" max="14" width="18.7109375" style="27" customWidth="1"/>
    <col min="15" max="15" width="18" style="27" customWidth="1"/>
    <col min="16" max="16384" width="8.7109375" style="27"/>
  </cols>
  <sheetData>
    <row r="2" spans="2:15" ht="21">
      <c r="B2" s="169" t="s">
        <v>429</v>
      </c>
      <c r="I2" s="509" t="s">
        <v>151</v>
      </c>
    </row>
    <row r="5" spans="2:15">
      <c r="B5" s="684" t="s">
        <v>253</v>
      </c>
      <c r="C5" s="687" t="s">
        <v>430</v>
      </c>
      <c r="D5" s="688"/>
      <c r="E5" s="687" t="s">
        <v>431</v>
      </c>
      <c r="F5" s="688"/>
      <c r="G5" s="679" t="s">
        <v>432</v>
      </c>
      <c r="H5" s="679" t="s">
        <v>433</v>
      </c>
      <c r="I5" s="687" t="s">
        <v>434</v>
      </c>
      <c r="J5" s="691"/>
      <c r="K5" s="691"/>
      <c r="L5" s="688"/>
      <c r="M5" s="679" t="s">
        <v>435</v>
      </c>
      <c r="N5" s="679" t="s">
        <v>436</v>
      </c>
      <c r="O5" s="679" t="s">
        <v>437</v>
      </c>
    </row>
    <row r="6" spans="2:15">
      <c r="B6" s="685"/>
      <c r="C6" s="689"/>
      <c r="D6" s="690"/>
      <c r="E6" s="689"/>
      <c r="F6" s="690"/>
      <c r="G6" s="683"/>
      <c r="H6" s="683"/>
      <c r="I6" s="689"/>
      <c r="J6" s="692"/>
      <c r="K6" s="692"/>
      <c r="L6" s="693"/>
      <c r="M6" s="683"/>
      <c r="N6" s="683"/>
      <c r="O6" s="683"/>
    </row>
    <row r="7" spans="2:15" ht="75">
      <c r="B7" s="686"/>
      <c r="C7" s="314" t="s">
        <v>438</v>
      </c>
      <c r="D7" s="314" t="s">
        <v>439</v>
      </c>
      <c r="E7" s="314" t="s">
        <v>440</v>
      </c>
      <c r="F7" s="314" t="s">
        <v>441</v>
      </c>
      <c r="G7" s="680"/>
      <c r="H7" s="680"/>
      <c r="I7" s="314" t="s">
        <v>442</v>
      </c>
      <c r="J7" s="314" t="s">
        <v>431</v>
      </c>
      <c r="K7" s="314" t="s">
        <v>443</v>
      </c>
      <c r="L7" s="322" t="s">
        <v>444</v>
      </c>
      <c r="M7" s="680"/>
      <c r="N7" s="680"/>
      <c r="O7" s="680"/>
    </row>
    <row r="8" spans="2:15">
      <c r="B8" s="323" t="s">
        <v>445</v>
      </c>
      <c r="C8" s="324"/>
      <c r="D8" s="324"/>
      <c r="E8" s="324"/>
      <c r="F8" s="324"/>
      <c r="G8" s="324"/>
      <c r="H8" s="324"/>
      <c r="I8" s="324"/>
      <c r="J8" s="324"/>
      <c r="K8" s="324"/>
      <c r="L8" s="324"/>
      <c r="M8" s="324"/>
      <c r="N8" s="325"/>
      <c r="O8" s="325"/>
    </row>
    <row r="9" spans="2:15">
      <c r="B9" s="175" t="s">
        <v>446</v>
      </c>
      <c r="C9" s="311">
        <v>69437.624392838072</v>
      </c>
      <c r="D9" s="311">
        <v>0</v>
      </c>
      <c r="E9" s="311">
        <v>28326.47477284</v>
      </c>
      <c r="F9" s="311">
        <v>0</v>
      </c>
      <c r="G9" s="311">
        <v>0</v>
      </c>
      <c r="H9" s="311">
        <v>97764.099165678068</v>
      </c>
      <c r="I9" s="311">
        <v>3514.8821670735392</v>
      </c>
      <c r="J9" s="311">
        <v>259.47262465429498</v>
      </c>
      <c r="K9" s="311">
        <v>0</v>
      </c>
      <c r="L9" s="311">
        <v>3815.9847659478337</v>
      </c>
      <c r="M9" s="311">
        <v>47699.809574347921</v>
      </c>
      <c r="N9" s="620">
        <v>97.3722427354041</v>
      </c>
      <c r="O9" s="620">
        <v>2.5</v>
      </c>
    </row>
    <row r="10" spans="2:15">
      <c r="B10" s="175" t="s">
        <v>447</v>
      </c>
      <c r="C10" s="311">
        <v>484.79492500191975</v>
      </c>
      <c r="D10" s="311">
        <v>0</v>
      </c>
      <c r="E10" s="311">
        <v>2153.5372586099998</v>
      </c>
      <c r="F10" s="311">
        <v>0</v>
      </c>
      <c r="G10" s="311">
        <v>0</v>
      </c>
      <c r="H10" s="311">
        <v>2638.3321836119194</v>
      </c>
      <c r="I10" s="311">
        <v>32.84930372482372</v>
      </c>
      <c r="J10" s="311">
        <v>9.7618212113050067</v>
      </c>
      <c r="K10" s="311">
        <v>0</v>
      </c>
      <c r="L10" s="311">
        <v>42.611124936128725</v>
      </c>
      <c r="M10" s="311">
        <v>532.63906170160908</v>
      </c>
      <c r="N10" s="620">
        <v>2.6277572645959402</v>
      </c>
      <c r="O10" s="620">
        <v>0.75</v>
      </c>
    </row>
    <row r="11" spans="2:15">
      <c r="B11" s="323" t="s">
        <v>251</v>
      </c>
      <c r="C11" s="326">
        <v>69922.419317839987</v>
      </c>
      <c r="D11" s="326">
        <v>0</v>
      </c>
      <c r="E11" s="326">
        <v>30480.012031449998</v>
      </c>
      <c r="F11" s="326">
        <v>0</v>
      </c>
      <c r="G11" s="326">
        <v>0</v>
      </c>
      <c r="H11" s="326">
        <v>100402.43134928998</v>
      </c>
      <c r="I11" s="326">
        <v>3547.7314707983624</v>
      </c>
      <c r="J11" s="326">
        <v>269.23444586559998</v>
      </c>
      <c r="K11" s="326">
        <v>0</v>
      </c>
      <c r="L11" s="326">
        <v>3858.5958908839625</v>
      </c>
      <c r="M11" s="326">
        <v>48232.448636049528</v>
      </c>
      <c r="N11" s="478">
        <f>N9+N10</f>
        <v>100.00000000000004</v>
      </c>
      <c r="O11" s="478"/>
    </row>
    <row r="43" spans="6:6">
      <c r="F43" s="469"/>
    </row>
  </sheetData>
  <mergeCells count="9">
    <mergeCell ref="N5:N7"/>
    <mergeCell ref="O5:O7"/>
    <mergeCell ref="B5:B7"/>
    <mergeCell ref="C5:D6"/>
    <mergeCell ref="E5:F6"/>
    <mergeCell ref="G5:G7"/>
    <mergeCell ref="H5:H7"/>
    <mergeCell ref="I5:L6"/>
    <mergeCell ref="M5:M7"/>
  </mergeCells>
  <conditionalFormatting sqref="I8:M8 C8:H11 I9:N11 O11">
    <cfRule type="cellIs" dxfId="21" priority="13" stopIfTrue="1" operator="lessThan">
      <formula>0</formula>
    </cfRule>
  </conditionalFormatting>
  <conditionalFormatting sqref="O9:O10">
    <cfRule type="cellIs" dxfId="20" priority="1" stopIfTrue="1" operator="lessThan">
      <formula>0</formula>
    </cfRule>
  </conditionalFormatting>
  <hyperlinks>
    <hyperlink ref="I2" location="'Index '!A1" display="Return to index" xr:uid="{82FD4ACF-005B-4C8A-B037-CBCF147DA23C}"/>
  </hyperlinks>
  <pageMargins left="0.7" right="0.7" top="0.75" bottom="0.75" header="0.3" footer="0.3"/>
  <pageSetup paperSize="9" scale="47" fitToHeight="0" orientation="landscape" r:id="rId1"/>
  <ignoredErrors>
    <ignoredError sqref="N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pageSetUpPr fitToPage="1"/>
  </sheetPr>
  <dimension ref="B1:N43"/>
  <sheetViews>
    <sheetView showGridLines="0" zoomScale="90" zoomScaleNormal="90" workbookViewId="0">
      <selection activeCell="I21" sqref="I21"/>
    </sheetView>
  </sheetViews>
  <sheetFormatPr defaultColWidth="9.140625" defaultRowHeight="15"/>
  <cols>
    <col min="1" max="1" width="4.85546875" customWidth="1"/>
    <col min="2" max="2" width="10.85546875" customWidth="1"/>
    <col min="3" max="3" width="62.5703125" customWidth="1"/>
    <col min="4" max="4" width="11.42578125" customWidth="1"/>
    <col min="5" max="5" width="11" customWidth="1"/>
    <col min="6" max="6" width="26.5703125" customWidth="1"/>
    <col min="7" max="7" width="22.7109375" customWidth="1"/>
    <col min="8" max="8" width="16.5703125" customWidth="1"/>
    <col min="9" max="9" width="25.85546875" bestFit="1" customWidth="1"/>
    <col min="10" max="10" width="14" customWidth="1"/>
    <col min="11" max="11" width="25.85546875" bestFit="1" customWidth="1"/>
  </cols>
  <sheetData>
    <row r="1" spans="2:14" ht="18.75">
      <c r="C1" s="20"/>
    </row>
    <row r="2" spans="2:14" ht="21">
      <c r="B2" s="169" t="s">
        <v>448</v>
      </c>
      <c r="F2" s="509" t="s">
        <v>151</v>
      </c>
    </row>
    <row r="5" spans="2:14">
      <c r="B5" s="694" t="s">
        <v>449</v>
      </c>
      <c r="C5" s="695"/>
      <c r="D5" s="314"/>
    </row>
    <row r="6" spans="2:14">
      <c r="B6" s="48">
        <v>1</v>
      </c>
      <c r="C6" s="49" t="s">
        <v>354</v>
      </c>
      <c r="D6" s="311">
        <v>59890.065447280125</v>
      </c>
    </row>
    <row r="7" spans="2:14">
      <c r="B7" s="48">
        <v>2</v>
      </c>
      <c r="C7" s="49" t="s">
        <v>450</v>
      </c>
      <c r="D7" s="575">
        <v>2.4540142478695701</v>
      </c>
    </row>
    <row r="8" spans="2:14">
      <c r="B8" s="48">
        <v>3</v>
      </c>
      <c r="C8" s="49" t="s">
        <v>451</v>
      </c>
      <c r="D8" s="311">
        <v>1469.7107391346651</v>
      </c>
    </row>
    <row r="11" spans="2:14">
      <c r="N11" s="481"/>
    </row>
    <row r="43" spans="6:6">
      <c r="F43" s="4"/>
    </row>
  </sheetData>
  <mergeCells count="1">
    <mergeCell ref="B5:C5"/>
  </mergeCells>
  <conditionalFormatting sqref="D6">
    <cfRule type="cellIs" dxfId="19" priority="4" stopIfTrue="1" operator="lessThan">
      <formula>0</formula>
    </cfRule>
  </conditionalFormatting>
  <conditionalFormatting sqref="D8">
    <cfRule type="cellIs" dxfId="18" priority="3" stopIfTrue="1" operator="lessThan">
      <formula>0</formula>
    </cfRule>
  </conditionalFormatting>
  <conditionalFormatting sqref="D7">
    <cfRule type="cellIs" dxfId="17" priority="1" stopIfTrue="1" operator="lessThan">
      <formula>0</formula>
    </cfRule>
  </conditionalFormatting>
  <hyperlinks>
    <hyperlink ref="F2" location="'Index '!A1" display="Return to index" xr:uid="{B69C8DAC-03F9-4CDB-A5C4-D3554EE67377}"/>
  </hyperlinks>
  <pageMargins left="0.70866141732283472" right="0.70866141732283472"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pageSetUpPr fitToPage="1"/>
  </sheetPr>
  <dimension ref="A1:N43"/>
  <sheetViews>
    <sheetView showGridLines="0" zoomScale="90" zoomScaleNormal="90" workbookViewId="0">
      <selection activeCell="F21" sqref="F21"/>
    </sheetView>
  </sheetViews>
  <sheetFormatPr defaultColWidth="9.140625" defaultRowHeight="15"/>
  <cols>
    <col min="1" max="1" width="4" style="65" customWidth="1"/>
    <col min="2" max="2" width="9.140625" style="65"/>
    <col min="3" max="3" width="60.7109375" style="65" customWidth="1"/>
    <col min="4" max="4" width="33.140625" style="69" customWidth="1"/>
    <col min="5" max="5" width="19" style="65" customWidth="1"/>
    <col min="6" max="6" width="21.28515625" style="65" customWidth="1"/>
    <col min="7" max="16384" width="9.140625" style="65"/>
  </cols>
  <sheetData>
    <row r="1" spans="1:14" ht="27" customHeight="1"/>
    <row r="2" spans="1:14" ht="27" customHeight="1">
      <c r="A2" s="63"/>
      <c r="B2" s="169" t="s">
        <v>452</v>
      </c>
      <c r="C2" s="169"/>
      <c r="D2" s="169"/>
      <c r="E2" s="64"/>
      <c r="F2" s="509" t="s">
        <v>151</v>
      </c>
    </row>
    <row r="3" spans="1:14" ht="15.6" customHeight="1">
      <c r="A3" s="64"/>
      <c r="B3" s="169"/>
      <c r="C3" s="169"/>
      <c r="D3" s="169"/>
      <c r="E3" s="64"/>
    </row>
    <row r="4" spans="1:14" ht="15.75">
      <c r="A4" s="64"/>
      <c r="B4" s="64"/>
      <c r="C4" s="64"/>
      <c r="D4" s="66"/>
      <c r="E4" s="64"/>
    </row>
    <row r="5" spans="1:14" ht="15.75">
      <c r="A5" s="64"/>
      <c r="B5" s="696" t="s">
        <v>253</v>
      </c>
      <c r="C5" s="697"/>
      <c r="D5" s="327" t="s">
        <v>453</v>
      </c>
      <c r="E5" s="64"/>
    </row>
    <row r="6" spans="1:14" ht="30" customHeight="1">
      <c r="A6" s="64"/>
      <c r="B6" s="165">
        <v>1</v>
      </c>
      <c r="C6" s="59" t="s">
        <v>454</v>
      </c>
      <c r="D6" s="238">
        <v>111110.84774324</v>
      </c>
      <c r="E6" s="67"/>
      <c r="F6" s="68"/>
    </row>
    <row r="7" spans="1:14" ht="49.5" customHeight="1">
      <c r="A7" s="64"/>
      <c r="B7" s="165">
        <v>2</v>
      </c>
      <c r="C7" s="59" t="s">
        <v>455</v>
      </c>
      <c r="D7" s="288">
        <v>0</v>
      </c>
      <c r="E7" s="67"/>
      <c r="F7" s="68"/>
    </row>
    <row r="8" spans="1:14" ht="47.1" customHeight="1">
      <c r="A8" s="64"/>
      <c r="B8" s="165">
        <v>3</v>
      </c>
      <c r="C8" s="59" t="s">
        <v>456</v>
      </c>
      <c r="D8" s="288">
        <v>0</v>
      </c>
      <c r="E8" s="64"/>
    </row>
    <row r="9" spans="1:14" ht="30">
      <c r="A9" s="64"/>
      <c r="B9" s="165">
        <v>4</v>
      </c>
      <c r="C9" s="59" t="s">
        <v>457</v>
      </c>
      <c r="D9" s="288">
        <v>0</v>
      </c>
      <c r="E9" s="64"/>
    </row>
    <row r="10" spans="1:14" ht="60">
      <c r="A10" s="64"/>
      <c r="B10" s="165">
        <v>5</v>
      </c>
      <c r="C10" s="59" t="s">
        <v>458</v>
      </c>
      <c r="D10" s="288">
        <v>0</v>
      </c>
      <c r="E10" s="64"/>
    </row>
    <row r="11" spans="1:14" ht="30">
      <c r="A11" s="64"/>
      <c r="B11" s="165">
        <v>6</v>
      </c>
      <c r="C11" s="59" t="s">
        <v>459</v>
      </c>
      <c r="D11" s="288">
        <v>0</v>
      </c>
      <c r="E11" s="64"/>
      <c r="N11" s="488"/>
    </row>
    <row r="12" spans="1:14" ht="15.75">
      <c r="A12" s="64"/>
      <c r="B12" s="165">
        <v>7</v>
      </c>
      <c r="C12" s="59" t="s">
        <v>460</v>
      </c>
      <c r="D12" s="288">
        <v>0</v>
      </c>
      <c r="E12" s="64"/>
    </row>
    <row r="13" spans="1:14" ht="15.75">
      <c r="A13" s="64"/>
      <c r="B13" s="165">
        <v>8</v>
      </c>
      <c r="C13" s="59" t="s">
        <v>461</v>
      </c>
      <c r="D13" s="238">
        <v>323.12203334999992</v>
      </c>
      <c r="E13" s="64"/>
    </row>
    <row r="14" spans="1:14" ht="15.75">
      <c r="A14" s="64"/>
      <c r="B14" s="165">
        <v>9</v>
      </c>
      <c r="C14" s="59" t="s">
        <v>462</v>
      </c>
      <c r="D14" s="581">
        <v>0</v>
      </c>
      <c r="E14" s="64"/>
    </row>
    <row r="15" spans="1:14" ht="30">
      <c r="A15" s="64"/>
      <c r="B15" s="165">
        <v>10</v>
      </c>
      <c r="C15" s="59" t="s">
        <v>463</v>
      </c>
      <c r="D15" s="238">
        <v>15136.138551303904</v>
      </c>
      <c r="E15" s="118"/>
    </row>
    <row r="16" spans="1:14" ht="30">
      <c r="A16" s="64"/>
      <c r="B16" s="165">
        <v>11</v>
      </c>
      <c r="C16" s="59" t="s">
        <v>464</v>
      </c>
      <c r="D16" s="288">
        <v>0</v>
      </c>
      <c r="E16" s="64"/>
    </row>
    <row r="17" spans="1:5" ht="30">
      <c r="A17" s="64"/>
      <c r="B17" s="165" t="s">
        <v>465</v>
      </c>
      <c r="C17" s="59" t="s">
        <v>466</v>
      </c>
      <c r="D17" s="288">
        <v>0</v>
      </c>
      <c r="E17" s="64"/>
    </row>
    <row r="18" spans="1:5" ht="30">
      <c r="A18" s="64"/>
      <c r="B18" s="165" t="s">
        <v>467</v>
      </c>
      <c r="C18" s="59" t="s">
        <v>468</v>
      </c>
      <c r="D18" s="288">
        <v>0</v>
      </c>
      <c r="E18" s="64"/>
    </row>
    <row r="19" spans="1:5" ht="15.75">
      <c r="A19" s="64"/>
      <c r="B19" s="165">
        <v>12</v>
      </c>
      <c r="C19" s="59" t="s">
        <v>469</v>
      </c>
      <c r="D19" s="249">
        <v>-935.9297869860992</v>
      </c>
      <c r="E19" s="64"/>
    </row>
    <row r="20" spans="1:5" ht="15.75">
      <c r="A20" s="64"/>
      <c r="B20" s="328">
        <v>13</v>
      </c>
      <c r="C20" s="329" t="s">
        <v>191</v>
      </c>
      <c r="D20" s="442">
        <v>125634.17854090781</v>
      </c>
      <c r="E20" s="64"/>
    </row>
    <row r="43" spans="6:6">
      <c r="F43" s="477"/>
    </row>
  </sheetData>
  <mergeCells count="1">
    <mergeCell ref="B5:C5"/>
  </mergeCells>
  <hyperlinks>
    <hyperlink ref="F2" location="'Index '!A1" display="Return to index" xr:uid="{533EC630-E147-47E5-92E7-EC77BC9CA68D}"/>
  </hyperlinks>
  <pageMargins left="0.7" right="0.7" top="0.75" bottom="0.75" header="0.3" footer="0.3"/>
  <pageSetup paperSize="9" scale="9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3249e00-4e6c-4a79-8803-a26b117ec17e">
      <UserInfo>
        <DisplayName>Emil Whitton Mc Kinstry</DisplayName>
        <AccountId>91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36B2946E78BE4AABCE35A9720F396C" ma:contentTypeVersion="7" ma:contentTypeDescription="Create a new document." ma:contentTypeScope="" ma:versionID="f28fcf79f7d21f55ffb40080f46e5218">
  <xsd:schema xmlns:xsd="http://www.w3.org/2001/XMLSchema" xmlns:xs="http://www.w3.org/2001/XMLSchema" xmlns:p="http://schemas.microsoft.com/office/2006/metadata/properties" xmlns:ns2="ce98e571-27d9-412b-b556-f6a457ae623e" xmlns:ns3="e3249e00-4e6c-4a79-8803-a26b117ec17e" targetNamespace="http://schemas.microsoft.com/office/2006/metadata/properties" ma:root="true" ma:fieldsID="5b6e00c9c70b57b6e50ceaa199d2169a" ns2:_="" ns3:_="">
    <xsd:import namespace="ce98e571-27d9-412b-b556-f6a457ae623e"/>
    <xsd:import namespace="e3249e00-4e6c-4a79-8803-a26b117ec1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e571-27d9-412b-b556-f6a457ae6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249e00-4e6c-4a79-8803-a26b117ec1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FFE6A-84F3-4A2B-BA29-E9663A5138C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3249e00-4e6c-4a79-8803-a26b117ec17e"/>
    <ds:schemaRef ds:uri="http://purl.org/dc/terms/"/>
    <ds:schemaRef ds:uri="http://schemas.openxmlformats.org/package/2006/metadata/core-properties"/>
    <ds:schemaRef ds:uri="ce98e571-27d9-412b-b556-f6a457ae623e"/>
    <ds:schemaRef ds:uri="http://www.w3.org/XML/1998/namespace"/>
    <ds:schemaRef ds:uri="http://purl.org/dc/dcmitype/"/>
  </ds:schemaRefs>
</ds:datastoreItem>
</file>

<file path=customXml/itemProps2.xml><?xml version="1.0" encoding="utf-8"?>
<ds:datastoreItem xmlns:ds="http://schemas.openxmlformats.org/officeDocument/2006/customXml" ds:itemID="{541DF38A-8652-484B-9BBB-3B21658CB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98e571-27d9-412b-b556-f6a457ae623e"/>
    <ds:schemaRef ds:uri="e3249e00-4e6c-4a79-8803-a26b117ec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43</vt:i4>
      </vt:variant>
      <vt:variant>
        <vt:lpstr>Navngivne områder</vt:lpstr>
      </vt:variant>
      <vt:variant>
        <vt:i4>36</vt:i4>
      </vt:variant>
    </vt:vector>
  </HeadingPairs>
  <TitlesOfParts>
    <vt:vector size="79" baseType="lpstr">
      <vt:lpstr>Attestation</vt:lpstr>
      <vt:lpstr>Index </vt:lpstr>
      <vt:lpstr>1 - EU KM1</vt:lpstr>
      <vt:lpstr>2- EU OV1</vt:lpstr>
      <vt:lpstr>3 - EU CC1</vt:lpstr>
      <vt:lpstr>4 - EU CC2</vt:lpstr>
      <vt:lpstr>5 - EU CCyB1</vt:lpstr>
      <vt:lpstr>6 - EU CCyB2</vt:lpstr>
      <vt:lpstr>7 - EU LR1</vt:lpstr>
      <vt:lpstr>8 - EU LR2</vt:lpstr>
      <vt:lpstr>9 - EU LR3</vt:lpstr>
      <vt:lpstr>10 - EU LIQ1</vt:lpstr>
      <vt:lpstr>11 - EU LIQ B </vt:lpstr>
      <vt:lpstr>12 - EU LIQ2</vt:lpstr>
      <vt:lpstr>13 - EU CR1</vt:lpstr>
      <vt:lpstr>14 - EU CR1-A</vt:lpstr>
      <vt:lpstr>15 - EU CR2</vt:lpstr>
      <vt:lpstr>16 - EU CR2a</vt:lpstr>
      <vt:lpstr>17 - EU CQ1</vt:lpstr>
      <vt:lpstr>18 - EU CQ2</vt:lpstr>
      <vt:lpstr>19 - EU CQ5</vt:lpstr>
      <vt:lpstr>20 - EU CQ6</vt:lpstr>
      <vt:lpstr>21 - EU CQ7</vt:lpstr>
      <vt:lpstr>22 - EU CQ8</vt:lpstr>
      <vt:lpstr>23 - EU CR3</vt:lpstr>
      <vt:lpstr>24 - EU CR4</vt:lpstr>
      <vt:lpstr>25 - EU CR5</vt:lpstr>
      <vt:lpstr>26 - EU CCR1</vt:lpstr>
      <vt:lpstr>27 - EU CCR2</vt:lpstr>
      <vt:lpstr>28 - EU CCR3</vt:lpstr>
      <vt:lpstr>29 - EU CCR5 </vt:lpstr>
      <vt:lpstr>30 - EU CCR8</vt:lpstr>
      <vt:lpstr>31 - EU MR1 </vt:lpstr>
      <vt:lpstr>32 - EU IRRBB1</vt:lpstr>
      <vt:lpstr>33 - Environmental risk</vt:lpstr>
      <vt:lpstr>34 - Social risk</vt:lpstr>
      <vt:lpstr>35 - Governance risk</vt:lpstr>
      <vt:lpstr>36 - transition risk - temp 1</vt:lpstr>
      <vt:lpstr>37 - transition risk - temp 2</vt:lpstr>
      <vt:lpstr>38 - transition risk - temp 3</vt:lpstr>
      <vt:lpstr>39 - transition risk - temp 4</vt:lpstr>
      <vt:lpstr>40 - Physical risk - temp 5</vt:lpstr>
      <vt:lpstr>41 - Mitigation - temp 10</vt:lpstr>
      <vt:lpstr>'10 - EU LIQ1'!Udskriftsområde</vt:lpstr>
      <vt:lpstr>'11 - EU LIQ B '!Udskriftsområde</vt:lpstr>
      <vt:lpstr>'12 - EU LIQ2'!Udskriftsområde</vt:lpstr>
      <vt:lpstr>'13 - EU CR1'!Udskriftsområde</vt:lpstr>
      <vt:lpstr>'14 - EU CR1-A'!Udskriftsområde</vt:lpstr>
      <vt:lpstr>'15 - EU CR2'!Udskriftsområde</vt:lpstr>
      <vt:lpstr>'16 - EU CR2a'!Udskriftsområde</vt:lpstr>
      <vt:lpstr>'17 - EU CQ1'!Udskriftsområde</vt:lpstr>
      <vt:lpstr>'18 - EU CQ2'!Udskriftsområde</vt:lpstr>
      <vt:lpstr>'19 - EU CQ5'!Udskriftsområde</vt:lpstr>
      <vt:lpstr>'2- EU OV1'!Udskriftsområde</vt:lpstr>
      <vt:lpstr>'20 - EU CQ6'!Udskriftsområde</vt:lpstr>
      <vt:lpstr>'23 - EU CR3'!Udskriftsområde</vt:lpstr>
      <vt:lpstr>'24 - EU CR4'!Udskriftsområde</vt:lpstr>
      <vt:lpstr>'25 - EU CR5'!Udskriftsområde</vt:lpstr>
      <vt:lpstr>'27 - EU CCR2'!Udskriftsområde</vt:lpstr>
      <vt:lpstr>'28 - EU CCR3'!Udskriftsområde</vt:lpstr>
      <vt:lpstr>'30 - EU CCR8'!Udskriftsområde</vt:lpstr>
      <vt:lpstr>'31 - EU MR1 '!Udskriftsområde</vt:lpstr>
      <vt:lpstr>'32 - EU IRRBB1'!Udskriftsområde</vt:lpstr>
      <vt:lpstr>'33 - Environmental risk'!Udskriftsområde</vt:lpstr>
      <vt:lpstr>'34 - Social risk'!Udskriftsområde</vt:lpstr>
      <vt:lpstr>'35 - Governance risk'!Udskriftsområde</vt:lpstr>
      <vt:lpstr>'37 - transition risk - temp 2'!Udskriftsområde</vt:lpstr>
      <vt:lpstr>'39 - transition risk - temp 4'!Udskriftsområde</vt:lpstr>
      <vt:lpstr>'4 - EU CC2'!Udskriftsområde</vt:lpstr>
      <vt:lpstr>'40 - Physical risk - temp 5'!Udskriftsområde</vt:lpstr>
      <vt:lpstr>'5 - EU CCyB1'!Udskriftsområde</vt:lpstr>
      <vt:lpstr>'6 - EU CCyB2'!Udskriftsområde</vt:lpstr>
      <vt:lpstr>'7 - EU LR1'!Udskriftsområde</vt:lpstr>
      <vt:lpstr>'1 - EU KM1'!Udskriftstitler</vt:lpstr>
      <vt:lpstr>'3 - EU CC1'!Udskriftstitler</vt:lpstr>
      <vt:lpstr>'33 - Environmental risk'!Udskriftstitler</vt:lpstr>
      <vt:lpstr>'34 - Social risk'!Udskriftstitler</vt:lpstr>
      <vt:lpstr>'8 - EU LR2'!Udskriftstitler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2023-08-23T14:06:55Z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0x0101003736B2946E78BE4AABCE35A9720F396C</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